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u\Desktop\_working\2021-5-19__ClassABCEstimates-RemovePswd__JKaber\"/>
    </mc:Choice>
  </mc:AlternateContent>
  <xr:revisionPtr revIDLastSave="0" documentId="13_ncr:1_{86FFC9D0-6B24-41B6-A969-7528E5834FA5}" xr6:coauthVersionLast="45" xr6:coauthVersionMax="45" xr10:uidLastSave="{00000000-0000-0000-0000-000000000000}"/>
  <bookViews>
    <workbookView xWindow="31140" yWindow="1275" windowWidth="23910" windowHeight="14925" tabRatio="885" xr2:uid="{00000000-000D-0000-FFFF-FFFF00000000}"/>
  </bookViews>
  <sheets>
    <sheet name="Basis of Estimate" sheetId="2" r:id="rId1"/>
    <sheet name="Project Cost Summary" sheetId="1" r:id="rId2"/>
    <sheet name="A10 - Foundations" sheetId="3" r:id="rId3"/>
    <sheet name="A20 - Basement" sheetId="11" r:id="rId4"/>
    <sheet name="B10 - Superstructure" sheetId="12" r:id="rId5"/>
    <sheet name="B20 - Exterior Enclosure" sheetId="13" r:id="rId6"/>
    <sheet name="B30 - Roofing" sheetId="14" r:id="rId7"/>
    <sheet name="C10 - Interior Construction" sheetId="15" r:id="rId8"/>
    <sheet name="C20 - Stairs" sheetId="16" r:id="rId9"/>
    <sheet name="C30 Interior Finishes" sheetId="17" r:id="rId10"/>
    <sheet name="D10 Conveying Systems" sheetId="18" r:id="rId11"/>
    <sheet name="D20 - Plumbing" sheetId="19" r:id="rId12"/>
    <sheet name="D30- HVAC" sheetId="20" r:id="rId13"/>
    <sheet name="D40- Fire Protection" sheetId="21" r:id="rId14"/>
    <sheet name="D50 - Electrical" sheetId="22" r:id="rId15"/>
    <sheet name="E10 - Equipment" sheetId="23" r:id="rId16"/>
    <sheet name="E-20 Furnishings" sheetId="24" r:id="rId17"/>
    <sheet name="F10 - Special Construction" sheetId="25" r:id="rId18"/>
    <sheet name="F20 - Selective Demolition" sheetId="26" r:id="rId19"/>
    <sheet name="G10 Site Preparation" sheetId="27" r:id="rId20"/>
    <sheet name="G20 - Site Improvements" sheetId="28" r:id="rId21"/>
    <sheet name="G-30 - Site Mechanical" sheetId="29" r:id="rId22"/>
    <sheet name="G40 - Site Electrical" sheetId="30" r:id="rId23"/>
    <sheet name="G50 - Other Site Construction" sheetId="31" r:id="rId24"/>
    <sheet name="Special Use- 1" sheetId="32" r:id="rId25"/>
    <sheet name="Special Use - 2" sheetId="33" r:id="rId26"/>
    <sheet name="Special Use - 3" sheetId="34" r:id="rId27"/>
  </sheets>
  <definedNames>
    <definedName name="_xlnm.Print_Area" localSheetId="2">'A10 - Foundations'!$A$7:$L$89</definedName>
    <definedName name="_xlnm.Print_Area" localSheetId="3">'A20 - Basement'!$A$7:$L$89</definedName>
    <definedName name="_xlnm.Print_Area" localSheetId="4">'B10 - Superstructure'!$A$7:$L$89</definedName>
    <definedName name="_xlnm.Print_Area" localSheetId="5">'B20 - Exterior Enclosure'!$A$7:$L$89</definedName>
    <definedName name="_xlnm.Print_Area" localSheetId="6">'B30 - Roofing'!$A$7:$L$89</definedName>
    <definedName name="_xlnm.Print_Area" localSheetId="0">'Basis of Estimate'!$A$12:$I$64</definedName>
    <definedName name="_xlnm.Print_Area" localSheetId="7">'C10 - Interior Construction'!$A$7:$L$89</definedName>
    <definedName name="_xlnm.Print_Area" localSheetId="8">'C20 - Stairs'!$A$7:$L$89</definedName>
    <definedName name="_xlnm.Print_Area" localSheetId="9">'C30 Interior Finishes'!$A$7:$L$89</definedName>
    <definedName name="_xlnm.Print_Area" localSheetId="10">'D10 Conveying Systems'!$A$7:$L$89</definedName>
    <definedName name="_xlnm.Print_Area" localSheetId="11">'D20 - Plumbing'!$A$7:$L$89</definedName>
    <definedName name="_xlnm.Print_Area" localSheetId="12">'D30- HVAC'!$A$7:$L$128</definedName>
    <definedName name="_xlnm.Print_Area" localSheetId="13">'D40- Fire Protection'!$A$7:$L$89</definedName>
    <definedName name="_xlnm.Print_Area" localSheetId="14">'D50 - Electrical'!$A$7:$L$89</definedName>
    <definedName name="_xlnm.Print_Area" localSheetId="15">'E10 - Equipment'!$A$7:$L$89</definedName>
    <definedName name="_xlnm.Print_Area" localSheetId="16">'E-20 Furnishings'!$A$7:$L$89</definedName>
    <definedName name="_xlnm.Print_Area" localSheetId="17">'F10 - Special Construction'!$A$7:$L$89</definedName>
    <definedName name="_xlnm.Print_Area" localSheetId="18">'F20 - Selective Demolition'!$A$7:$L$89</definedName>
    <definedName name="_xlnm.Print_Area" localSheetId="19">'G10 Site Preparation'!$A$7:$L$89</definedName>
    <definedName name="_xlnm.Print_Area" localSheetId="20">'G20 - Site Improvements'!$A$7:$L$89</definedName>
    <definedName name="_xlnm.Print_Area" localSheetId="21">'G-30 - Site Mechanical'!$A$7:$L$101</definedName>
    <definedName name="_xlnm.Print_Area" localSheetId="22">'G40 - Site Electrical'!$A$7:$L$89</definedName>
    <definedName name="_xlnm.Print_Area" localSheetId="23">'G50 - Other Site Construction'!$A$7:$L$89</definedName>
    <definedName name="_xlnm.Print_Area" localSheetId="25">'Special Use - 2'!$A$7:$L$89</definedName>
    <definedName name="_xlnm.Print_Area" localSheetId="26">'Special Use - 3'!$A$7:$L$89</definedName>
    <definedName name="_xlnm.Print_Area" localSheetId="24">'Special Use- 1'!$A$7:$L$89</definedName>
    <definedName name="_xlnm.Print_Titles" localSheetId="2">'A10 - Foundations'!$1:$6</definedName>
    <definedName name="_xlnm.Print_Titles" localSheetId="3">'A20 - Basement'!$1:$6</definedName>
    <definedName name="_xlnm.Print_Titles" localSheetId="4">'B10 - Superstructure'!$1:$6</definedName>
    <definedName name="_xlnm.Print_Titles" localSheetId="5">'B20 - Exterior Enclosure'!$1:$6</definedName>
    <definedName name="_xlnm.Print_Titles" localSheetId="6">'B30 - Roofing'!$1:$6</definedName>
    <definedName name="_xlnm.Print_Titles" localSheetId="0">'Basis of Estimate'!$4:$11</definedName>
    <definedName name="_xlnm.Print_Titles" localSheetId="7">'C10 - Interior Construction'!$1:$6</definedName>
    <definedName name="_xlnm.Print_Titles" localSheetId="8">'C20 - Stairs'!$1:$6</definedName>
    <definedName name="_xlnm.Print_Titles" localSheetId="9">'C30 Interior Finishes'!$1:$6</definedName>
    <definedName name="_xlnm.Print_Titles" localSheetId="10">'D10 Conveying Systems'!$1:$6</definedName>
    <definedName name="_xlnm.Print_Titles" localSheetId="11">'D20 - Plumbing'!$1:$6</definedName>
    <definedName name="_xlnm.Print_Titles" localSheetId="12">'D30- HVAC'!$1:$6</definedName>
    <definedName name="_xlnm.Print_Titles" localSheetId="13">'D40- Fire Protection'!$1:$6</definedName>
    <definedName name="_xlnm.Print_Titles" localSheetId="14">'D50 - Electrical'!$1:$6</definedName>
    <definedName name="_xlnm.Print_Titles" localSheetId="15">'E10 - Equipment'!$1:$6</definedName>
    <definedName name="_xlnm.Print_Titles" localSheetId="16">'E-20 Furnishings'!$1:$6</definedName>
    <definedName name="_xlnm.Print_Titles" localSheetId="17">'F10 - Special Construction'!$1:$6</definedName>
    <definedName name="_xlnm.Print_Titles" localSheetId="18">'F20 - Selective Demolition'!$1:$6</definedName>
    <definedName name="_xlnm.Print_Titles" localSheetId="19">'G10 Site Preparation'!$1:$6</definedName>
    <definedName name="_xlnm.Print_Titles" localSheetId="20">'G20 - Site Improvements'!$1:$6</definedName>
    <definedName name="_xlnm.Print_Titles" localSheetId="21">'G-30 - Site Mechanical'!$1:$6</definedName>
    <definedName name="_xlnm.Print_Titles" localSheetId="22">'G40 - Site Electrical'!$1:$6</definedName>
    <definedName name="_xlnm.Print_Titles" localSheetId="23">'G50 - Other Site Construction'!$1:$6</definedName>
    <definedName name="_xlnm.Print_Titles" localSheetId="25">'Special Use - 2'!$1:$6</definedName>
    <definedName name="_xlnm.Print_Titles" localSheetId="26">'Special Use - 3'!$1:$6</definedName>
    <definedName name="_xlnm.Print_Titles" localSheetId="24">'Special Use- 1'!$1:$6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3" l="1"/>
  <c r="K17" i="13"/>
  <c r="K16" i="13"/>
  <c r="K15" i="13"/>
  <c r="K14" i="13"/>
  <c r="K13" i="13"/>
  <c r="K12" i="13"/>
  <c r="L12" i="13" s="1"/>
  <c r="K11" i="13"/>
  <c r="K18" i="12"/>
  <c r="K17" i="12"/>
  <c r="K16" i="12"/>
  <c r="K15" i="12"/>
  <c r="K14" i="12"/>
  <c r="K13" i="12"/>
  <c r="K12" i="12"/>
  <c r="L12" i="12" s="1"/>
  <c r="K11" i="12"/>
  <c r="D84" i="30"/>
  <c r="E19" i="3"/>
  <c r="C3" i="11"/>
  <c r="C3" i="12"/>
  <c r="C3" i="13"/>
  <c r="C3" i="14"/>
  <c r="C3" i="15"/>
  <c r="C3" i="16"/>
  <c r="C3" i="17"/>
  <c r="C3" i="18"/>
  <c r="C3" i="19"/>
  <c r="C3" i="20"/>
  <c r="C3" i="21"/>
  <c r="C3" i="22"/>
  <c r="C3" i="23"/>
  <c r="C3" i="24"/>
  <c r="C3" i="25"/>
  <c r="C3" i="26"/>
  <c r="C3" i="27"/>
  <c r="C3" i="28"/>
  <c r="C3" i="29"/>
  <c r="C3" i="30"/>
  <c r="C3" i="31"/>
  <c r="C3" i="32"/>
  <c r="C3" i="33"/>
  <c r="C3" i="34"/>
  <c r="C3" i="3"/>
  <c r="C3" i="1"/>
  <c r="A124" i="20"/>
  <c r="A85" i="11"/>
  <c r="A85" i="12"/>
  <c r="A85" i="13"/>
  <c r="A85" i="14"/>
  <c r="A85" i="15"/>
  <c r="A85" i="16"/>
  <c r="A85" i="17"/>
  <c r="A85" i="18"/>
  <c r="A85" i="19"/>
  <c r="A85" i="21"/>
  <c r="A85" i="22"/>
  <c r="A85" i="23"/>
  <c r="A85" i="24"/>
  <c r="A85" i="25"/>
  <c r="A85" i="26"/>
  <c r="A85" i="27"/>
  <c r="A85" i="28"/>
  <c r="A85" i="30"/>
  <c r="A85" i="31"/>
  <c r="A85" i="32"/>
  <c r="A85" i="33"/>
  <c r="A85" i="34"/>
  <c r="A85" i="3"/>
  <c r="I37" i="1"/>
  <c r="H122" i="20"/>
  <c r="H121" i="20"/>
  <c r="H120" i="20"/>
  <c r="H119" i="20"/>
  <c r="H118" i="20"/>
  <c r="H117" i="20"/>
  <c r="H116" i="20"/>
  <c r="H115" i="20"/>
  <c r="H109" i="20"/>
  <c r="H108" i="20"/>
  <c r="H107" i="20"/>
  <c r="H106" i="20"/>
  <c r="H105" i="20"/>
  <c r="H104" i="20"/>
  <c r="H103" i="20"/>
  <c r="H102" i="20"/>
  <c r="H96" i="20"/>
  <c r="H95" i="20"/>
  <c r="H94" i="20"/>
  <c r="H93" i="20"/>
  <c r="H92" i="20"/>
  <c r="H91" i="20"/>
  <c r="H90" i="20"/>
  <c r="H89" i="20"/>
  <c r="H96" i="29"/>
  <c r="H95" i="29"/>
  <c r="H94" i="29"/>
  <c r="H93" i="29"/>
  <c r="H92" i="29"/>
  <c r="H91" i="29"/>
  <c r="H90" i="29"/>
  <c r="H89" i="29"/>
  <c r="H83" i="17"/>
  <c r="H82" i="17"/>
  <c r="H81" i="17"/>
  <c r="H80" i="17"/>
  <c r="H79" i="17"/>
  <c r="H78" i="17"/>
  <c r="H77" i="17"/>
  <c r="H76" i="17"/>
  <c r="H83" i="18"/>
  <c r="H82" i="18"/>
  <c r="H81" i="18"/>
  <c r="H80" i="18"/>
  <c r="H79" i="18"/>
  <c r="H78" i="18"/>
  <c r="H77" i="18"/>
  <c r="H76" i="18"/>
  <c r="H83" i="19"/>
  <c r="H82" i="19"/>
  <c r="H81" i="19"/>
  <c r="H80" i="19"/>
  <c r="H79" i="19"/>
  <c r="H78" i="19"/>
  <c r="H77" i="19"/>
  <c r="H76" i="19"/>
  <c r="H83" i="20"/>
  <c r="H82" i="20"/>
  <c r="H81" i="20"/>
  <c r="H80" i="20"/>
  <c r="H79" i="20"/>
  <c r="H78" i="20"/>
  <c r="H77" i="20"/>
  <c r="H76" i="20"/>
  <c r="H83" i="21"/>
  <c r="H82" i="21"/>
  <c r="H81" i="21"/>
  <c r="H80" i="21"/>
  <c r="H79" i="21"/>
  <c r="H78" i="21"/>
  <c r="H77" i="21"/>
  <c r="H76" i="21"/>
  <c r="H83" i="22"/>
  <c r="H82" i="22"/>
  <c r="H81" i="22"/>
  <c r="H80" i="22"/>
  <c r="H79" i="22"/>
  <c r="H78" i="22"/>
  <c r="H77" i="22"/>
  <c r="H76" i="22"/>
  <c r="H83" i="23"/>
  <c r="H82" i="23"/>
  <c r="H81" i="23"/>
  <c r="H80" i="23"/>
  <c r="H79" i="23"/>
  <c r="H78" i="23"/>
  <c r="H77" i="23"/>
  <c r="H76" i="23"/>
  <c r="H83" i="24"/>
  <c r="H82" i="24"/>
  <c r="H81" i="24"/>
  <c r="H80" i="24"/>
  <c r="H79" i="24"/>
  <c r="H78" i="24"/>
  <c r="H77" i="24"/>
  <c r="H76" i="24"/>
  <c r="H83" i="25"/>
  <c r="H82" i="25"/>
  <c r="H81" i="25"/>
  <c r="H80" i="25"/>
  <c r="H79" i="25"/>
  <c r="H78" i="25"/>
  <c r="H77" i="25"/>
  <c r="H76" i="25"/>
  <c r="H83" i="26"/>
  <c r="H82" i="26"/>
  <c r="H81" i="26"/>
  <c r="H80" i="26"/>
  <c r="H79" i="26"/>
  <c r="H78" i="26"/>
  <c r="H77" i="26"/>
  <c r="H76" i="26"/>
  <c r="H83" i="27"/>
  <c r="H82" i="27"/>
  <c r="H81" i="27"/>
  <c r="H80" i="27"/>
  <c r="H79" i="27"/>
  <c r="H78" i="27"/>
  <c r="H77" i="27"/>
  <c r="H76" i="27"/>
  <c r="H83" i="28"/>
  <c r="H82" i="28"/>
  <c r="H81" i="28"/>
  <c r="H80" i="28"/>
  <c r="H79" i="28"/>
  <c r="H78" i="28"/>
  <c r="H77" i="28"/>
  <c r="H76" i="28"/>
  <c r="H83" i="29"/>
  <c r="H82" i="29"/>
  <c r="H81" i="29"/>
  <c r="H80" i="29"/>
  <c r="H79" i="29"/>
  <c r="H78" i="29"/>
  <c r="H77" i="29"/>
  <c r="H76" i="29"/>
  <c r="H83" i="30"/>
  <c r="H82" i="30"/>
  <c r="H81" i="30"/>
  <c r="H80" i="30"/>
  <c r="H79" i="30"/>
  <c r="H78" i="30"/>
  <c r="H77" i="30"/>
  <c r="H76" i="30"/>
  <c r="H83" i="31"/>
  <c r="H82" i="31"/>
  <c r="H81" i="31"/>
  <c r="H80" i="31"/>
  <c r="H79" i="31"/>
  <c r="H78" i="31"/>
  <c r="H77" i="31"/>
  <c r="H76" i="31"/>
  <c r="H83" i="32"/>
  <c r="H82" i="32"/>
  <c r="H81" i="32"/>
  <c r="H80" i="32"/>
  <c r="H79" i="32"/>
  <c r="H78" i="32"/>
  <c r="H77" i="32"/>
  <c r="H76" i="32"/>
  <c r="H83" i="33"/>
  <c r="H82" i="33"/>
  <c r="H81" i="33"/>
  <c r="H80" i="33"/>
  <c r="H79" i="33"/>
  <c r="H78" i="33"/>
  <c r="H77" i="33"/>
  <c r="H76" i="33"/>
  <c r="H83" i="34"/>
  <c r="H82" i="34"/>
  <c r="H81" i="34"/>
  <c r="H80" i="34"/>
  <c r="H79" i="34"/>
  <c r="H78" i="34"/>
  <c r="H77" i="34"/>
  <c r="H76" i="34"/>
  <c r="H83" i="16"/>
  <c r="H82" i="16"/>
  <c r="H81" i="16"/>
  <c r="H80" i="16"/>
  <c r="H79" i="16"/>
  <c r="H78" i="16"/>
  <c r="H77" i="16"/>
  <c r="H76" i="16"/>
  <c r="H70" i="17"/>
  <c r="H69" i="17"/>
  <c r="H68" i="17"/>
  <c r="H67" i="17"/>
  <c r="H66" i="17"/>
  <c r="H65" i="17"/>
  <c r="H64" i="17"/>
  <c r="H63" i="17"/>
  <c r="H70" i="18"/>
  <c r="H69" i="18"/>
  <c r="H68" i="18"/>
  <c r="H67" i="18"/>
  <c r="H66" i="18"/>
  <c r="H65" i="18"/>
  <c r="H64" i="18"/>
  <c r="H63" i="18"/>
  <c r="H70" i="19"/>
  <c r="H69" i="19"/>
  <c r="H68" i="19"/>
  <c r="H67" i="19"/>
  <c r="H66" i="19"/>
  <c r="H65" i="19"/>
  <c r="H64" i="19"/>
  <c r="H63" i="19"/>
  <c r="H70" i="20"/>
  <c r="H69" i="20"/>
  <c r="H68" i="20"/>
  <c r="H67" i="20"/>
  <c r="H66" i="20"/>
  <c r="H65" i="20"/>
  <c r="H64" i="20"/>
  <c r="H63" i="20"/>
  <c r="H70" i="21"/>
  <c r="H69" i="21"/>
  <c r="H68" i="21"/>
  <c r="H67" i="21"/>
  <c r="H66" i="21"/>
  <c r="H65" i="21"/>
  <c r="H64" i="21"/>
  <c r="H63" i="21"/>
  <c r="H70" i="22"/>
  <c r="H69" i="22"/>
  <c r="H68" i="22"/>
  <c r="H67" i="22"/>
  <c r="H66" i="22"/>
  <c r="H65" i="22"/>
  <c r="H64" i="22"/>
  <c r="H63" i="22"/>
  <c r="H70" i="23"/>
  <c r="H69" i="23"/>
  <c r="H68" i="23"/>
  <c r="H67" i="23"/>
  <c r="H66" i="23"/>
  <c r="H65" i="23"/>
  <c r="H64" i="23"/>
  <c r="H63" i="23"/>
  <c r="H70" i="24"/>
  <c r="H69" i="24"/>
  <c r="H68" i="24"/>
  <c r="H67" i="24"/>
  <c r="H66" i="24"/>
  <c r="H65" i="24"/>
  <c r="H64" i="24"/>
  <c r="H63" i="24"/>
  <c r="H70" i="25"/>
  <c r="H69" i="25"/>
  <c r="H68" i="25"/>
  <c r="H67" i="25"/>
  <c r="H66" i="25"/>
  <c r="H65" i="25"/>
  <c r="H64" i="25"/>
  <c r="H63" i="25"/>
  <c r="H70" i="26"/>
  <c r="H69" i="26"/>
  <c r="H68" i="26"/>
  <c r="H67" i="26"/>
  <c r="H66" i="26"/>
  <c r="H65" i="26"/>
  <c r="H64" i="26"/>
  <c r="H63" i="26"/>
  <c r="H70" i="27"/>
  <c r="H69" i="27"/>
  <c r="H68" i="27"/>
  <c r="H67" i="27"/>
  <c r="H66" i="27"/>
  <c r="H65" i="27"/>
  <c r="H64" i="27"/>
  <c r="H63" i="27"/>
  <c r="H70" i="28"/>
  <c r="H69" i="28"/>
  <c r="H68" i="28"/>
  <c r="H67" i="28"/>
  <c r="H66" i="28"/>
  <c r="H65" i="28"/>
  <c r="H64" i="28"/>
  <c r="H63" i="28"/>
  <c r="H70" i="29"/>
  <c r="H69" i="29"/>
  <c r="H68" i="29"/>
  <c r="H67" i="29"/>
  <c r="H66" i="29"/>
  <c r="H65" i="29"/>
  <c r="H64" i="29"/>
  <c r="H63" i="29"/>
  <c r="H70" i="30"/>
  <c r="H69" i="30"/>
  <c r="H68" i="30"/>
  <c r="H67" i="30"/>
  <c r="H66" i="30"/>
  <c r="H65" i="30"/>
  <c r="H64" i="30"/>
  <c r="H63" i="30"/>
  <c r="H70" i="31"/>
  <c r="H69" i="31"/>
  <c r="H68" i="31"/>
  <c r="H67" i="31"/>
  <c r="H66" i="31"/>
  <c r="H65" i="31"/>
  <c r="H64" i="31"/>
  <c r="H63" i="31"/>
  <c r="H70" i="32"/>
  <c r="H69" i="32"/>
  <c r="H68" i="32"/>
  <c r="H67" i="32"/>
  <c r="H66" i="32"/>
  <c r="H65" i="32"/>
  <c r="H64" i="32"/>
  <c r="H63" i="32"/>
  <c r="H70" i="33"/>
  <c r="H69" i="33"/>
  <c r="H68" i="33"/>
  <c r="H67" i="33"/>
  <c r="H66" i="33"/>
  <c r="H65" i="33"/>
  <c r="H64" i="33"/>
  <c r="H63" i="33"/>
  <c r="H70" i="34"/>
  <c r="H69" i="34"/>
  <c r="H68" i="34"/>
  <c r="H67" i="34"/>
  <c r="H66" i="34"/>
  <c r="H65" i="34"/>
  <c r="H64" i="34"/>
  <c r="H63" i="34"/>
  <c r="H70" i="16"/>
  <c r="H69" i="16"/>
  <c r="H68" i="16"/>
  <c r="H67" i="16"/>
  <c r="H66" i="16"/>
  <c r="H65" i="16"/>
  <c r="H64" i="16"/>
  <c r="H63" i="16"/>
  <c r="H57" i="17"/>
  <c r="H56" i="17"/>
  <c r="H55" i="17"/>
  <c r="H54" i="17"/>
  <c r="H53" i="17"/>
  <c r="H52" i="17"/>
  <c r="H51" i="17"/>
  <c r="H50" i="17"/>
  <c r="H57" i="18"/>
  <c r="H56" i="18"/>
  <c r="H55" i="18"/>
  <c r="H54" i="18"/>
  <c r="H53" i="18"/>
  <c r="H52" i="18"/>
  <c r="H51" i="18"/>
  <c r="H50" i="18"/>
  <c r="H57" i="19"/>
  <c r="H56" i="19"/>
  <c r="H55" i="19"/>
  <c r="H54" i="19"/>
  <c r="H53" i="19"/>
  <c r="H52" i="19"/>
  <c r="H51" i="19"/>
  <c r="H50" i="19"/>
  <c r="H57" i="20"/>
  <c r="H56" i="20"/>
  <c r="H55" i="20"/>
  <c r="H54" i="20"/>
  <c r="H53" i="20"/>
  <c r="H52" i="20"/>
  <c r="H51" i="20"/>
  <c r="H50" i="20"/>
  <c r="H57" i="21"/>
  <c r="H56" i="21"/>
  <c r="H55" i="21"/>
  <c r="H54" i="21"/>
  <c r="H53" i="21"/>
  <c r="H52" i="21"/>
  <c r="H51" i="21"/>
  <c r="H50" i="21"/>
  <c r="H57" i="22"/>
  <c r="H56" i="22"/>
  <c r="H55" i="22"/>
  <c r="H54" i="22"/>
  <c r="H53" i="22"/>
  <c r="H52" i="22"/>
  <c r="H51" i="22"/>
  <c r="H50" i="22"/>
  <c r="H57" i="23"/>
  <c r="H56" i="23"/>
  <c r="H55" i="23"/>
  <c r="H54" i="23"/>
  <c r="H53" i="23"/>
  <c r="H52" i="23"/>
  <c r="H51" i="23"/>
  <c r="H50" i="23"/>
  <c r="H57" i="24"/>
  <c r="H56" i="24"/>
  <c r="H55" i="24"/>
  <c r="H54" i="24"/>
  <c r="H53" i="24"/>
  <c r="H52" i="24"/>
  <c r="H51" i="24"/>
  <c r="H50" i="24"/>
  <c r="H57" i="25"/>
  <c r="H56" i="25"/>
  <c r="H55" i="25"/>
  <c r="H54" i="25"/>
  <c r="H53" i="25"/>
  <c r="H52" i="25"/>
  <c r="H51" i="25"/>
  <c r="H50" i="25"/>
  <c r="H57" i="26"/>
  <c r="H56" i="26"/>
  <c r="H55" i="26"/>
  <c r="H54" i="26"/>
  <c r="H53" i="26"/>
  <c r="H52" i="26"/>
  <c r="H51" i="26"/>
  <c r="H50" i="26"/>
  <c r="H57" i="27"/>
  <c r="H56" i="27"/>
  <c r="H55" i="27"/>
  <c r="H54" i="27"/>
  <c r="H53" i="27"/>
  <c r="H52" i="27"/>
  <c r="H51" i="27"/>
  <c r="H50" i="27"/>
  <c r="H57" i="28"/>
  <c r="H56" i="28"/>
  <c r="H55" i="28"/>
  <c r="H54" i="28"/>
  <c r="H53" i="28"/>
  <c r="H52" i="28"/>
  <c r="H51" i="28"/>
  <c r="H50" i="28"/>
  <c r="H57" i="29"/>
  <c r="H56" i="29"/>
  <c r="H55" i="29"/>
  <c r="H54" i="29"/>
  <c r="H53" i="29"/>
  <c r="H52" i="29"/>
  <c r="H51" i="29"/>
  <c r="H50" i="29"/>
  <c r="H57" i="30"/>
  <c r="H56" i="30"/>
  <c r="H55" i="30"/>
  <c r="H54" i="30"/>
  <c r="H53" i="30"/>
  <c r="H52" i="30"/>
  <c r="H51" i="30"/>
  <c r="H50" i="30"/>
  <c r="H57" i="31"/>
  <c r="H56" i="31"/>
  <c r="H55" i="31"/>
  <c r="H54" i="31"/>
  <c r="H53" i="31"/>
  <c r="H52" i="31"/>
  <c r="H51" i="31"/>
  <c r="H50" i="31"/>
  <c r="H57" i="32"/>
  <c r="H56" i="32"/>
  <c r="H55" i="32"/>
  <c r="H54" i="32"/>
  <c r="H53" i="32"/>
  <c r="H52" i="32"/>
  <c r="H51" i="32"/>
  <c r="H50" i="32"/>
  <c r="H57" i="33"/>
  <c r="H56" i="33"/>
  <c r="H55" i="33"/>
  <c r="H54" i="33"/>
  <c r="H53" i="33"/>
  <c r="H52" i="33"/>
  <c r="H51" i="33"/>
  <c r="H50" i="33"/>
  <c r="H57" i="34"/>
  <c r="H56" i="34"/>
  <c r="H55" i="34"/>
  <c r="H54" i="34"/>
  <c r="H53" i="34"/>
  <c r="H52" i="34"/>
  <c r="H51" i="34"/>
  <c r="H50" i="34"/>
  <c r="H57" i="16"/>
  <c r="H56" i="16"/>
  <c r="H55" i="16"/>
  <c r="H54" i="16"/>
  <c r="H53" i="16"/>
  <c r="H52" i="16"/>
  <c r="H51" i="16"/>
  <c r="H50" i="16"/>
  <c r="H44" i="17"/>
  <c r="H43" i="17"/>
  <c r="H42" i="17"/>
  <c r="H41" i="17"/>
  <c r="H40" i="17"/>
  <c r="H39" i="17"/>
  <c r="H38" i="17"/>
  <c r="H37" i="17"/>
  <c r="H44" i="18"/>
  <c r="H43" i="18"/>
  <c r="H42" i="18"/>
  <c r="H41" i="18"/>
  <c r="H40" i="18"/>
  <c r="H39" i="18"/>
  <c r="H38" i="18"/>
  <c r="H37" i="18"/>
  <c r="H44" i="19"/>
  <c r="H43" i="19"/>
  <c r="H42" i="19"/>
  <c r="H41" i="19"/>
  <c r="H40" i="19"/>
  <c r="H39" i="19"/>
  <c r="H38" i="19"/>
  <c r="H37" i="19"/>
  <c r="H44" i="20"/>
  <c r="H43" i="20"/>
  <c r="H42" i="20"/>
  <c r="H41" i="20"/>
  <c r="H40" i="20"/>
  <c r="H39" i="20"/>
  <c r="H38" i="20"/>
  <c r="H37" i="20"/>
  <c r="H44" i="21"/>
  <c r="H43" i="21"/>
  <c r="H42" i="21"/>
  <c r="H41" i="21"/>
  <c r="H40" i="21"/>
  <c r="H39" i="21"/>
  <c r="H38" i="21"/>
  <c r="H37" i="21"/>
  <c r="H44" i="22"/>
  <c r="H43" i="22"/>
  <c r="H42" i="22"/>
  <c r="H41" i="22"/>
  <c r="H40" i="22"/>
  <c r="H39" i="22"/>
  <c r="H38" i="22"/>
  <c r="H37" i="22"/>
  <c r="H44" i="23"/>
  <c r="H43" i="23"/>
  <c r="H42" i="23"/>
  <c r="H41" i="23"/>
  <c r="H40" i="23"/>
  <c r="H39" i="23"/>
  <c r="H38" i="23"/>
  <c r="H37" i="23"/>
  <c r="H44" i="24"/>
  <c r="H43" i="24"/>
  <c r="H42" i="24"/>
  <c r="H41" i="24"/>
  <c r="H40" i="24"/>
  <c r="H39" i="24"/>
  <c r="H45" i="24" s="1"/>
  <c r="H38" i="24"/>
  <c r="H37" i="24"/>
  <c r="H44" i="25"/>
  <c r="H43" i="25"/>
  <c r="H42" i="25"/>
  <c r="H41" i="25"/>
  <c r="H40" i="25"/>
  <c r="H39" i="25"/>
  <c r="H38" i="25"/>
  <c r="H37" i="25"/>
  <c r="H44" i="26"/>
  <c r="H43" i="26"/>
  <c r="H42" i="26"/>
  <c r="H41" i="26"/>
  <c r="H40" i="26"/>
  <c r="H39" i="26"/>
  <c r="H38" i="26"/>
  <c r="H37" i="26"/>
  <c r="H44" i="27"/>
  <c r="H43" i="27"/>
  <c r="H42" i="27"/>
  <c r="H41" i="27"/>
  <c r="H40" i="27"/>
  <c r="H39" i="27"/>
  <c r="H38" i="27"/>
  <c r="H37" i="27"/>
  <c r="H44" i="28"/>
  <c r="H43" i="28"/>
  <c r="H42" i="28"/>
  <c r="H41" i="28"/>
  <c r="H40" i="28"/>
  <c r="H39" i="28"/>
  <c r="H38" i="28"/>
  <c r="H37" i="28"/>
  <c r="H44" i="29"/>
  <c r="H43" i="29"/>
  <c r="H42" i="29"/>
  <c r="H41" i="29"/>
  <c r="H40" i="29"/>
  <c r="H39" i="29"/>
  <c r="H45" i="29" s="1"/>
  <c r="G45" i="29" s="1"/>
  <c r="H38" i="29"/>
  <c r="H37" i="29"/>
  <c r="H44" i="30"/>
  <c r="H43" i="30"/>
  <c r="H42" i="30"/>
  <c r="H41" i="30"/>
  <c r="H40" i="30"/>
  <c r="H39" i="30"/>
  <c r="H38" i="30"/>
  <c r="H37" i="30"/>
  <c r="H44" i="31"/>
  <c r="H43" i="31"/>
  <c r="H42" i="31"/>
  <c r="H41" i="31"/>
  <c r="H40" i="31"/>
  <c r="H39" i="31"/>
  <c r="H45" i="31" s="1"/>
  <c r="G45" i="31" s="1"/>
  <c r="H38" i="31"/>
  <c r="H37" i="31"/>
  <c r="H44" i="32"/>
  <c r="H43" i="32"/>
  <c r="H42" i="32"/>
  <c r="H41" i="32"/>
  <c r="H40" i="32"/>
  <c r="H39" i="32"/>
  <c r="H38" i="32"/>
  <c r="H37" i="32"/>
  <c r="H44" i="33"/>
  <c r="H43" i="33"/>
  <c r="H42" i="33"/>
  <c r="H41" i="33"/>
  <c r="H40" i="33"/>
  <c r="H39" i="33"/>
  <c r="H38" i="33"/>
  <c r="H37" i="33"/>
  <c r="H44" i="34"/>
  <c r="H43" i="34"/>
  <c r="H42" i="34"/>
  <c r="H41" i="34"/>
  <c r="H40" i="34"/>
  <c r="H39" i="34"/>
  <c r="H38" i="34"/>
  <c r="H37" i="34"/>
  <c r="H44" i="16"/>
  <c r="H43" i="16"/>
  <c r="H42" i="16"/>
  <c r="H41" i="16"/>
  <c r="H40" i="16"/>
  <c r="H39" i="16"/>
  <c r="H38" i="16"/>
  <c r="H37" i="16"/>
  <c r="H31" i="17"/>
  <c r="H30" i="17"/>
  <c r="H29" i="17"/>
  <c r="H28" i="17"/>
  <c r="H27" i="17"/>
  <c r="H26" i="17"/>
  <c r="H25" i="17"/>
  <c r="H24" i="17"/>
  <c r="H31" i="18"/>
  <c r="H30" i="18"/>
  <c r="H29" i="18"/>
  <c r="H28" i="18"/>
  <c r="H27" i="18"/>
  <c r="H26" i="18"/>
  <c r="H25" i="18"/>
  <c r="H24" i="18"/>
  <c r="H31" i="19"/>
  <c r="H30" i="19"/>
  <c r="H29" i="19"/>
  <c r="H28" i="19"/>
  <c r="H27" i="19"/>
  <c r="H26" i="19"/>
  <c r="H25" i="19"/>
  <c r="H24" i="19"/>
  <c r="H31" i="20"/>
  <c r="H30" i="20"/>
  <c r="H29" i="20"/>
  <c r="H28" i="20"/>
  <c r="H27" i="20"/>
  <c r="H26" i="20"/>
  <c r="H25" i="20"/>
  <c r="H24" i="20"/>
  <c r="H31" i="21"/>
  <c r="H30" i="21"/>
  <c r="H29" i="21"/>
  <c r="H28" i="21"/>
  <c r="H27" i="21"/>
  <c r="H26" i="21"/>
  <c r="H25" i="21"/>
  <c r="H24" i="21"/>
  <c r="H31" i="22"/>
  <c r="H30" i="22"/>
  <c r="H29" i="22"/>
  <c r="H28" i="22"/>
  <c r="H27" i="22"/>
  <c r="H26" i="22"/>
  <c r="H25" i="22"/>
  <c r="H24" i="22"/>
  <c r="H31" i="23"/>
  <c r="H30" i="23"/>
  <c r="H29" i="23"/>
  <c r="H28" i="23"/>
  <c r="H27" i="23"/>
  <c r="H26" i="23"/>
  <c r="H25" i="23"/>
  <c r="H24" i="23"/>
  <c r="H31" i="24"/>
  <c r="H30" i="24"/>
  <c r="H29" i="24"/>
  <c r="H28" i="24"/>
  <c r="H27" i="24"/>
  <c r="H26" i="24"/>
  <c r="H25" i="24"/>
  <c r="H24" i="24"/>
  <c r="H31" i="25"/>
  <c r="H30" i="25"/>
  <c r="H29" i="25"/>
  <c r="H28" i="25"/>
  <c r="H27" i="25"/>
  <c r="H26" i="25"/>
  <c r="H25" i="25"/>
  <c r="H24" i="25"/>
  <c r="H31" i="26"/>
  <c r="H30" i="26"/>
  <c r="H29" i="26"/>
  <c r="H28" i="26"/>
  <c r="H27" i="26"/>
  <c r="H26" i="26"/>
  <c r="H32" i="26" s="1"/>
  <c r="H25" i="26"/>
  <c r="H24" i="26"/>
  <c r="H31" i="27"/>
  <c r="H30" i="27"/>
  <c r="H29" i="27"/>
  <c r="H28" i="27"/>
  <c r="H27" i="27"/>
  <c r="H26" i="27"/>
  <c r="H32" i="27" s="1"/>
  <c r="H25" i="27"/>
  <c r="H24" i="27"/>
  <c r="H31" i="28"/>
  <c r="H30" i="28"/>
  <c r="H29" i="28"/>
  <c r="H28" i="28"/>
  <c r="H27" i="28"/>
  <c r="H26" i="28"/>
  <c r="H32" i="28" s="1"/>
  <c r="H25" i="28"/>
  <c r="H24" i="28"/>
  <c r="H31" i="29"/>
  <c r="H30" i="29"/>
  <c r="H29" i="29"/>
  <c r="H28" i="29"/>
  <c r="H27" i="29"/>
  <c r="H26" i="29"/>
  <c r="H25" i="29"/>
  <c r="H24" i="29"/>
  <c r="H31" i="30"/>
  <c r="H30" i="30"/>
  <c r="H29" i="30"/>
  <c r="H28" i="30"/>
  <c r="H27" i="30"/>
  <c r="H26" i="30"/>
  <c r="H25" i="30"/>
  <c r="H24" i="30"/>
  <c r="H31" i="31"/>
  <c r="H30" i="31"/>
  <c r="H29" i="31"/>
  <c r="H28" i="31"/>
  <c r="H27" i="31"/>
  <c r="H26" i="31"/>
  <c r="H25" i="31"/>
  <c r="H24" i="31"/>
  <c r="H31" i="32"/>
  <c r="H30" i="32"/>
  <c r="H29" i="32"/>
  <c r="H28" i="32"/>
  <c r="H27" i="32"/>
  <c r="H26" i="32"/>
  <c r="H25" i="32"/>
  <c r="H24" i="32"/>
  <c r="H31" i="33"/>
  <c r="H30" i="33"/>
  <c r="H29" i="33"/>
  <c r="H28" i="33"/>
  <c r="H27" i="33"/>
  <c r="H26" i="33"/>
  <c r="H25" i="33"/>
  <c r="H24" i="33"/>
  <c r="H31" i="34"/>
  <c r="H30" i="34"/>
  <c r="H29" i="34"/>
  <c r="H28" i="34"/>
  <c r="H27" i="34"/>
  <c r="H26" i="34"/>
  <c r="H25" i="34"/>
  <c r="H24" i="34"/>
  <c r="H31" i="16"/>
  <c r="H30" i="16"/>
  <c r="H29" i="16"/>
  <c r="H28" i="16"/>
  <c r="H27" i="16"/>
  <c r="H26" i="16"/>
  <c r="H25" i="16"/>
  <c r="H24" i="16"/>
  <c r="H18" i="17"/>
  <c r="H17" i="17"/>
  <c r="H16" i="17"/>
  <c r="H15" i="17"/>
  <c r="H14" i="17"/>
  <c r="H13" i="17"/>
  <c r="H12" i="17"/>
  <c r="H11" i="17"/>
  <c r="H18" i="18"/>
  <c r="H17" i="18"/>
  <c r="H16" i="18"/>
  <c r="H15" i="18"/>
  <c r="H14" i="18"/>
  <c r="H13" i="18"/>
  <c r="H12" i="18"/>
  <c r="H11" i="18"/>
  <c r="H18" i="19"/>
  <c r="H17" i="19"/>
  <c r="H16" i="19"/>
  <c r="H15" i="19"/>
  <c r="H14" i="19"/>
  <c r="H13" i="19"/>
  <c r="H12" i="19"/>
  <c r="H11" i="19"/>
  <c r="H18" i="20"/>
  <c r="H17" i="20"/>
  <c r="H16" i="20"/>
  <c r="H15" i="20"/>
  <c r="H14" i="20"/>
  <c r="H13" i="20"/>
  <c r="H12" i="20"/>
  <c r="H11" i="20"/>
  <c r="H18" i="21"/>
  <c r="H17" i="21"/>
  <c r="H16" i="21"/>
  <c r="H15" i="21"/>
  <c r="H14" i="21"/>
  <c r="H13" i="21"/>
  <c r="H12" i="21"/>
  <c r="H11" i="21"/>
  <c r="H18" i="22"/>
  <c r="H17" i="22"/>
  <c r="H16" i="22"/>
  <c r="H15" i="22"/>
  <c r="H14" i="22"/>
  <c r="H13" i="22"/>
  <c r="H12" i="22"/>
  <c r="H11" i="22"/>
  <c r="H18" i="23"/>
  <c r="H17" i="23"/>
  <c r="H16" i="23"/>
  <c r="H15" i="23"/>
  <c r="H14" i="23"/>
  <c r="H13" i="23"/>
  <c r="H12" i="23"/>
  <c r="H11" i="23"/>
  <c r="H18" i="24"/>
  <c r="H17" i="24"/>
  <c r="H16" i="24"/>
  <c r="H15" i="24"/>
  <c r="H14" i="24"/>
  <c r="H13" i="24"/>
  <c r="H12" i="24"/>
  <c r="H11" i="24"/>
  <c r="H18" i="25"/>
  <c r="H17" i="25"/>
  <c r="H16" i="25"/>
  <c r="H15" i="25"/>
  <c r="H14" i="25"/>
  <c r="H13" i="25"/>
  <c r="H12" i="25"/>
  <c r="H11" i="25"/>
  <c r="H18" i="26"/>
  <c r="H17" i="26"/>
  <c r="H16" i="26"/>
  <c r="H15" i="26"/>
  <c r="H14" i="26"/>
  <c r="H13" i="26"/>
  <c r="H12" i="26"/>
  <c r="H11" i="26"/>
  <c r="H18" i="27"/>
  <c r="H17" i="27"/>
  <c r="H16" i="27"/>
  <c r="H15" i="27"/>
  <c r="H14" i="27"/>
  <c r="H13" i="27"/>
  <c r="H12" i="27"/>
  <c r="H11" i="27"/>
  <c r="H18" i="28"/>
  <c r="H17" i="28"/>
  <c r="H16" i="28"/>
  <c r="H15" i="28"/>
  <c r="H14" i="28"/>
  <c r="H13" i="28"/>
  <c r="H12" i="28"/>
  <c r="H11" i="28"/>
  <c r="H18" i="29"/>
  <c r="H17" i="29"/>
  <c r="H16" i="29"/>
  <c r="H15" i="29"/>
  <c r="H14" i="29"/>
  <c r="H13" i="29"/>
  <c r="H12" i="29"/>
  <c r="H11" i="29"/>
  <c r="H18" i="30"/>
  <c r="H17" i="30"/>
  <c r="H16" i="30"/>
  <c r="H15" i="30"/>
  <c r="H14" i="30"/>
  <c r="H13" i="30"/>
  <c r="H12" i="30"/>
  <c r="H11" i="30"/>
  <c r="H18" i="31"/>
  <c r="H17" i="31"/>
  <c r="H16" i="31"/>
  <c r="H15" i="31"/>
  <c r="H14" i="31"/>
  <c r="H13" i="31"/>
  <c r="H12" i="31"/>
  <c r="H11" i="31"/>
  <c r="H18" i="32"/>
  <c r="H17" i="32"/>
  <c r="H16" i="32"/>
  <c r="H15" i="32"/>
  <c r="H14" i="32"/>
  <c r="H13" i="32"/>
  <c r="H12" i="32"/>
  <c r="H11" i="32"/>
  <c r="H18" i="33"/>
  <c r="H17" i="33"/>
  <c r="H16" i="33"/>
  <c r="H15" i="33"/>
  <c r="H14" i="33"/>
  <c r="H13" i="33"/>
  <c r="H12" i="33"/>
  <c r="H11" i="33"/>
  <c r="H18" i="34"/>
  <c r="H17" i="34"/>
  <c r="H16" i="34"/>
  <c r="H15" i="34"/>
  <c r="H14" i="34"/>
  <c r="H13" i="34"/>
  <c r="H12" i="34"/>
  <c r="H11" i="34"/>
  <c r="H18" i="16"/>
  <c r="H17" i="16"/>
  <c r="H16" i="16"/>
  <c r="H15" i="16"/>
  <c r="H14" i="16"/>
  <c r="H13" i="16"/>
  <c r="H12" i="16"/>
  <c r="H11" i="16"/>
  <c r="H83" i="15"/>
  <c r="H82" i="15"/>
  <c r="H81" i="15"/>
  <c r="H80" i="15"/>
  <c r="H79" i="15"/>
  <c r="H78" i="15"/>
  <c r="H84" i="15" s="1"/>
  <c r="G84" i="15" s="1"/>
  <c r="H77" i="15"/>
  <c r="H76" i="15"/>
  <c r="H83" i="14"/>
  <c r="H82" i="14"/>
  <c r="H81" i="14"/>
  <c r="H80" i="14"/>
  <c r="H79" i="14"/>
  <c r="H78" i="14"/>
  <c r="H84" i="14" s="1"/>
  <c r="G84" i="14" s="1"/>
  <c r="H77" i="14"/>
  <c r="H76" i="14"/>
  <c r="H70" i="15"/>
  <c r="H69" i="15"/>
  <c r="H68" i="15"/>
  <c r="H67" i="15"/>
  <c r="H66" i="15"/>
  <c r="H65" i="15"/>
  <c r="H71" i="15" s="1"/>
  <c r="G71" i="15" s="1"/>
  <c r="H64" i="15"/>
  <c r="H63" i="15"/>
  <c r="H70" i="14"/>
  <c r="H69" i="14"/>
  <c r="H68" i="14"/>
  <c r="H67" i="14"/>
  <c r="H66" i="14"/>
  <c r="H65" i="14"/>
  <c r="H71" i="14" s="1"/>
  <c r="H64" i="14"/>
  <c r="H63" i="14"/>
  <c r="H57" i="15"/>
  <c r="H56" i="15"/>
  <c r="H55" i="15"/>
  <c r="H54" i="15"/>
  <c r="H53" i="15"/>
  <c r="H52" i="15"/>
  <c r="H51" i="15"/>
  <c r="H50" i="15"/>
  <c r="H57" i="14"/>
  <c r="H56" i="14"/>
  <c r="H55" i="14"/>
  <c r="H54" i="14"/>
  <c r="H53" i="14"/>
  <c r="H52" i="14"/>
  <c r="H58" i="14" s="1"/>
  <c r="G58" i="14" s="1"/>
  <c r="H51" i="14"/>
  <c r="H50" i="14"/>
  <c r="H44" i="15"/>
  <c r="H43" i="15"/>
  <c r="H42" i="15"/>
  <c r="H41" i="15"/>
  <c r="H40" i="15"/>
  <c r="H39" i="15"/>
  <c r="H38" i="15"/>
  <c r="H37" i="15"/>
  <c r="H44" i="14"/>
  <c r="H43" i="14"/>
  <c r="H42" i="14"/>
  <c r="H41" i="14"/>
  <c r="H40" i="14"/>
  <c r="H39" i="14"/>
  <c r="H38" i="14"/>
  <c r="H37" i="14"/>
  <c r="H31" i="15"/>
  <c r="H30" i="15"/>
  <c r="H29" i="15"/>
  <c r="H28" i="15"/>
  <c r="H27" i="15"/>
  <c r="H26" i="15"/>
  <c r="H32" i="15" s="1"/>
  <c r="H25" i="15"/>
  <c r="H24" i="15"/>
  <c r="H31" i="14"/>
  <c r="H30" i="14"/>
  <c r="H29" i="14"/>
  <c r="H28" i="14"/>
  <c r="H27" i="14"/>
  <c r="H26" i="14"/>
  <c r="H32" i="14" s="1"/>
  <c r="H25" i="14"/>
  <c r="H24" i="14"/>
  <c r="H18" i="15"/>
  <c r="H17" i="15"/>
  <c r="H16" i="15"/>
  <c r="H15" i="15"/>
  <c r="H14" i="15"/>
  <c r="H13" i="15"/>
  <c r="H12" i="15"/>
  <c r="H11" i="15"/>
  <c r="H18" i="14"/>
  <c r="H17" i="14"/>
  <c r="H16" i="14"/>
  <c r="H15" i="14"/>
  <c r="H14" i="14"/>
  <c r="H13" i="14"/>
  <c r="H12" i="14"/>
  <c r="H11" i="14"/>
  <c r="H83" i="13"/>
  <c r="H82" i="13"/>
  <c r="H81" i="13"/>
  <c r="H80" i="13"/>
  <c r="H79" i="13"/>
  <c r="H78" i="13"/>
  <c r="H77" i="13"/>
  <c r="H76" i="13"/>
  <c r="H70" i="13"/>
  <c r="H69" i="13"/>
  <c r="H68" i="13"/>
  <c r="H67" i="13"/>
  <c r="H66" i="13"/>
  <c r="H65" i="13"/>
  <c r="H64" i="13"/>
  <c r="H63" i="13"/>
  <c r="H57" i="13"/>
  <c r="H56" i="13"/>
  <c r="H55" i="13"/>
  <c r="H54" i="13"/>
  <c r="H53" i="13"/>
  <c r="H52" i="13"/>
  <c r="H58" i="13" s="1"/>
  <c r="G58" i="13" s="1"/>
  <c r="H51" i="13"/>
  <c r="H50" i="13"/>
  <c r="H44" i="13"/>
  <c r="H43" i="13"/>
  <c r="H42" i="13"/>
  <c r="H41" i="13"/>
  <c r="H40" i="13"/>
  <c r="H39" i="13"/>
  <c r="H38" i="13"/>
  <c r="H37" i="13"/>
  <c r="H31" i="13"/>
  <c r="H30" i="13"/>
  <c r="H29" i="13"/>
  <c r="H28" i="13"/>
  <c r="H27" i="13"/>
  <c r="H26" i="13"/>
  <c r="H32" i="13" s="1"/>
  <c r="H25" i="13"/>
  <c r="H24" i="13"/>
  <c r="H18" i="13"/>
  <c r="H17" i="13"/>
  <c r="H16" i="13"/>
  <c r="H15" i="13"/>
  <c r="H14" i="13"/>
  <c r="H13" i="13"/>
  <c r="H12" i="13"/>
  <c r="H11" i="13"/>
  <c r="H83" i="12"/>
  <c r="H82" i="12"/>
  <c r="H81" i="12"/>
  <c r="H80" i="12"/>
  <c r="H79" i="12"/>
  <c r="H78" i="12"/>
  <c r="H84" i="12" s="1"/>
  <c r="G84" i="12" s="1"/>
  <c r="H77" i="12"/>
  <c r="H76" i="12"/>
  <c r="H70" i="12"/>
  <c r="H69" i="12"/>
  <c r="H68" i="12"/>
  <c r="H67" i="12"/>
  <c r="H66" i="12"/>
  <c r="H65" i="12"/>
  <c r="H71" i="12" s="1"/>
  <c r="G71" i="12" s="1"/>
  <c r="H64" i="12"/>
  <c r="H63" i="12"/>
  <c r="H57" i="12"/>
  <c r="H56" i="12"/>
  <c r="H55" i="12"/>
  <c r="H54" i="12"/>
  <c r="H53" i="12"/>
  <c r="H52" i="12"/>
  <c r="H58" i="12" s="1"/>
  <c r="G58" i="12" s="1"/>
  <c r="H51" i="12"/>
  <c r="H50" i="12"/>
  <c r="H44" i="12"/>
  <c r="H43" i="12"/>
  <c r="H42" i="12"/>
  <c r="H41" i="12"/>
  <c r="H40" i="12"/>
  <c r="H39" i="12"/>
  <c r="H38" i="12"/>
  <c r="H37" i="12"/>
  <c r="H31" i="12"/>
  <c r="H30" i="12"/>
  <c r="H29" i="12"/>
  <c r="H28" i="12"/>
  <c r="H27" i="12"/>
  <c r="H26" i="12"/>
  <c r="H32" i="12" s="1"/>
  <c r="H25" i="12"/>
  <c r="H24" i="12"/>
  <c r="H18" i="12"/>
  <c r="H17" i="12"/>
  <c r="H16" i="12"/>
  <c r="H15" i="12"/>
  <c r="H14" i="12"/>
  <c r="H13" i="12"/>
  <c r="H12" i="12"/>
  <c r="H11" i="12"/>
  <c r="J18" i="13"/>
  <c r="J17" i="13"/>
  <c r="J16" i="13"/>
  <c r="J15" i="13"/>
  <c r="J14" i="13"/>
  <c r="J13" i="13"/>
  <c r="J12" i="13"/>
  <c r="J11" i="13"/>
  <c r="J18" i="12"/>
  <c r="J17" i="12"/>
  <c r="J16" i="12"/>
  <c r="J15" i="12"/>
  <c r="J14" i="12"/>
  <c r="J13" i="12"/>
  <c r="J12" i="12"/>
  <c r="J11" i="12"/>
  <c r="H83" i="11"/>
  <c r="H82" i="11"/>
  <c r="H81" i="11"/>
  <c r="H80" i="11"/>
  <c r="H79" i="11"/>
  <c r="H78" i="11"/>
  <c r="H84" i="11" s="1"/>
  <c r="G84" i="11" s="1"/>
  <c r="H77" i="11"/>
  <c r="H76" i="11"/>
  <c r="H70" i="11"/>
  <c r="H69" i="11"/>
  <c r="H68" i="11"/>
  <c r="H67" i="11"/>
  <c r="H66" i="11"/>
  <c r="H65" i="11"/>
  <c r="H71" i="11" s="1"/>
  <c r="G71" i="11" s="1"/>
  <c r="H64" i="11"/>
  <c r="H63" i="11"/>
  <c r="H57" i="11"/>
  <c r="H56" i="11"/>
  <c r="H55" i="11"/>
  <c r="H54" i="11"/>
  <c r="H53" i="11"/>
  <c r="H52" i="11"/>
  <c r="H51" i="11"/>
  <c r="H50" i="11"/>
  <c r="H44" i="11"/>
  <c r="H43" i="11"/>
  <c r="H42" i="11"/>
  <c r="H41" i="11"/>
  <c r="H40" i="11"/>
  <c r="H39" i="11"/>
  <c r="H38" i="11"/>
  <c r="H37" i="11"/>
  <c r="H31" i="11"/>
  <c r="H30" i="11"/>
  <c r="H29" i="11"/>
  <c r="H28" i="11"/>
  <c r="H27" i="11"/>
  <c r="H26" i="11"/>
  <c r="H25" i="11"/>
  <c r="H24" i="11"/>
  <c r="H18" i="11"/>
  <c r="H17" i="11"/>
  <c r="H16" i="11"/>
  <c r="H15" i="11"/>
  <c r="H14" i="11"/>
  <c r="H13" i="11"/>
  <c r="H12" i="11"/>
  <c r="H11" i="11"/>
  <c r="H37" i="1"/>
  <c r="H11" i="3"/>
  <c r="H12" i="3"/>
  <c r="F89" i="31"/>
  <c r="E89" i="31"/>
  <c r="F89" i="32"/>
  <c r="E89" i="32"/>
  <c r="F89" i="33"/>
  <c r="E89" i="33"/>
  <c r="F89" i="34"/>
  <c r="E89" i="34"/>
  <c r="F89" i="30"/>
  <c r="E89" i="30"/>
  <c r="F101" i="29"/>
  <c r="E101" i="29"/>
  <c r="F97" i="29"/>
  <c r="E97" i="29"/>
  <c r="F89" i="22"/>
  <c r="E89" i="22"/>
  <c r="F89" i="23"/>
  <c r="E89" i="23"/>
  <c r="F89" i="24"/>
  <c r="E89" i="24"/>
  <c r="F89" i="25"/>
  <c r="E89" i="25"/>
  <c r="F89" i="26"/>
  <c r="E89" i="26"/>
  <c r="F89" i="27"/>
  <c r="E89" i="27"/>
  <c r="F89" i="28"/>
  <c r="E89" i="28"/>
  <c r="F89" i="21"/>
  <c r="E89" i="21"/>
  <c r="F128" i="20"/>
  <c r="E128" i="20"/>
  <c r="F123" i="20"/>
  <c r="E123" i="20"/>
  <c r="F110" i="20"/>
  <c r="E110" i="20"/>
  <c r="F97" i="20"/>
  <c r="E97" i="20"/>
  <c r="F89" i="11"/>
  <c r="E89" i="11"/>
  <c r="F89" i="12"/>
  <c r="E89" i="12"/>
  <c r="F89" i="13"/>
  <c r="E89" i="13"/>
  <c r="F89" i="14"/>
  <c r="E89" i="14"/>
  <c r="F89" i="15"/>
  <c r="E89" i="15"/>
  <c r="F89" i="16"/>
  <c r="E89" i="16"/>
  <c r="F89" i="17"/>
  <c r="E89" i="17"/>
  <c r="F89" i="18"/>
  <c r="E89" i="18"/>
  <c r="F89" i="19"/>
  <c r="E89" i="19"/>
  <c r="F89" i="3"/>
  <c r="E89" i="3"/>
  <c r="F84" i="11"/>
  <c r="E84" i="11"/>
  <c r="F84" i="12"/>
  <c r="E84" i="12"/>
  <c r="F84" i="13"/>
  <c r="E84" i="13"/>
  <c r="F84" i="14"/>
  <c r="E84" i="14"/>
  <c r="F84" i="15"/>
  <c r="E84" i="15"/>
  <c r="F84" i="16"/>
  <c r="E84" i="16"/>
  <c r="F84" i="17"/>
  <c r="E84" i="17"/>
  <c r="F84" i="18"/>
  <c r="E84" i="18"/>
  <c r="F84" i="19"/>
  <c r="E84" i="19"/>
  <c r="F84" i="20"/>
  <c r="E84" i="20"/>
  <c r="F84" i="21"/>
  <c r="E84" i="21"/>
  <c r="F84" i="22"/>
  <c r="E84" i="22"/>
  <c r="F84" i="23"/>
  <c r="E84" i="23"/>
  <c r="F84" i="24"/>
  <c r="E84" i="24"/>
  <c r="F84" i="25"/>
  <c r="E84" i="25"/>
  <c r="F84" i="26"/>
  <c r="E84" i="26"/>
  <c r="F84" i="27"/>
  <c r="E84" i="27"/>
  <c r="F84" i="28"/>
  <c r="E84" i="28"/>
  <c r="F84" i="29"/>
  <c r="E84" i="29"/>
  <c r="F84" i="30"/>
  <c r="E84" i="30"/>
  <c r="F84" i="31"/>
  <c r="E84" i="31"/>
  <c r="F84" i="32"/>
  <c r="E84" i="32"/>
  <c r="F84" i="33"/>
  <c r="E84" i="33"/>
  <c r="F84" i="34"/>
  <c r="E84" i="34"/>
  <c r="F84" i="3"/>
  <c r="E84" i="3"/>
  <c r="F71" i="11"/>
  <c r="E71" i="11"/>
  <c r="F71" i="12"/>
  <c r="E71" i="12"/>
  <c r="F71" i="13"/>
  <c r="E71" i="13"/>
  <c r="F71" i="14"/>
  <c r="E71" i="14"/>
  <c r="F71" i="15"/>
  <c r="E71" i="15"/>
  <c r="F71" i="16"/>
  <c r="E71" i="16"/>
  <c r="F71" i="17"/>
  <c r="E71" i="17"/>
  <c r="F71" i="18"/>
  <c r="E71" i="18"/>
  <c r="F71" i="19"/>
  <c r="E71" i="19"/>
  <c r="F71" i="20"/>
  <c r="E71" i="20"/>
  <c r="F71" i="21"/>
  <c r="E71" i="21"/>
  <c r="F71" i="22"/>
  <c r="E71" i="22"/>
  <c r="F71" i="23"/>
  <c r="E71" i="23"/>
  <c r="F71" i="24"/>
  <c r="E71" i="24"/>
  <c r="F71" i="25"/>
  <c r="E71" i="25"/>
  <c r="F71" i="26"/>
  <c r="E71" i="26"/>
  <c r="F71" i="27"/>
  <c r="E71" i="27"/>
  <c r="F71" i="28"/>
  <c r="E71" i="28"/>
  <c r="F71" i="29"/>
  <c r="E71" i="29"/>
  <c r="F71" i="30"/>
  <c r="E71" i="30"/>
  <c r="F71" i="31"/>
  <c r="E71" i="31"/>
  <c r="F71" i="32"/>
  <c r="E71" i="32"/>
  <c r="F71" i="33"/>
  <c r="E71" i="33"/>
  <c r="F71" i="34"/>
  <c r="E71" i="34"/>
  <c r="F71" i="3"/>
  <c r="E71" i="3"/>
  <c r="F58" i="11"/>
  <c r="E58" i="11"/>
  <c r="F58" i="12"/>
  <c r="E58" i="12"/>
  <c r="F58" i="13"/>
  <c r="E58" i="13"/>
  <c r="F58" i="14"/>
  <c r="E58" i="14"/>
  <c r="F58" i="15"/>
  <c r="E58" i="15"/>
  <c r="F58" i="16"/>
  <c r="E58" i="16"/>
  <c r="F58" i="17"/>
  <c r="E58" i="17"/>
  <c r="F58" i="18"/>
  <c r="E58" i="18"/>
  <c r="F58" i="19"/>
  <c r="E58" i="19"/>
  <c r="F58" i="20"/>
  <c r="E58" i="20"/>
  <c r="F58" i="21"/>
  <c r="E58" i="21"/>
  <c r="F58" i="22"/>
  <c r="E58" i="22"/>
  <c r="F58" i="23"/>
  <c r="E58" i="23"/>
  <c r="F58" i="24"/>
  <c r="E58" i="24"/>
  <c r="F58" i="25"/>
  <c r="E58" i="25"/>
  <c r="F58" i="26"/>
  <c r="E58" i="26"/>
  <c r="F58" i="27"/>
  <c r="E58" i="27"/>
  <c r="F58" i="28"/>
  <c r="E58" i="28"/>
  <c r="F58" i="29"/>
  <c r="E58" i="29"/>
  <c r="F58" i="30"/>
  <c r="E58" i="30"/>
  <c r="F58" i="31"/>
  <c r="E58" i="31"/>
  <c r="F58" i="32"/>
  <c r="E58" i="32"/>
  <c r="F58" i="33"/>
  <c r="E58" i="33"/>
  <c r="F58" i="34"/>
  <c r="E58" i="34"/>
  <c r="F58" i="3"/>
  <c r="E58" i="3"/>
  <c r="F45" i="11"/>
  <c r="E45" i="11"/>
  <c r="F45" i="12"/>
  <c r="E45" i="12"/>
  <c r="F45" i="13"/>
  <c r="E45" i="13"/>
  <c r="F45" i="14"/>
  <c r="E45" i="14"/>
  <c r="F45" i="15"/>
  <c r="E45" i="15"/>
  <c r="F45" i="16"/>
  <c r="E45" i="16"/>
  <c r="F45" i="17"/>
  <c r="E45" i="17"/>
  <c r="F45" i="18"/>
  <c r="E45" i="18"/>
  <c r="F45" i="19"/>
  <c r="E45" i="19"/>
  <c r="F45" i="20"/>
  <c r="E45" i="20"/>
  <c r="F45" i="21"/>
  <c r="E45" i="21"/>
  <c r="F45" i="22"/>
  <c r="E45" i="22"/>
  <c r="F45" i="23"/>
  <c r="E45" i="23"/>
  <c r="F45" i="24"/>
  <c r="E45" i="24"/>
  <c r="F45" i="25"/>
  <c r="E45" i="25"/>
  <c r="F45" i="26"/>
  <c r="E45" i="26"/>
  <c r="F45" i="27"/>
  <c r="E45" i="27"/>
  <c r="F45" i="28"/>
  <c r="E45" i="28"/>
  <c r="F45" i="29"/>
  <c r="E45" i="29"/>
  <c r="F45" i="30"/>
  <c r="E45" i="30"/>
  <c r="F45" i="31"/>
  <c r="E45" i="31"/>
  <c r="F45" i="32"/>
  <c r="E45" i="32"/>
  <c r="F45" i="33"/>
  <c r="E45" i="33"/>
  <c r="F45" i="34"/>
  <c r="E45" i="34"/>
  <c r="F45" i="3"/>
  <c r="E45" i="3"/>
  <c r="F32" i="11"/>
  <c r="E32" i="11"/>
  <c r="F32" i="12"/>
  <c r="E32" i="12"/>
  <c r="F32" i="13"/>
  <c r="E32" i="13"/>
  <c r="F32" i="14"/>
  <c r="E32" i="14"/>
  <c r="F32" i="15"/>
  <c r="E32" i="15"/>
  <c r="F32" i="16"/>
  <c r="E32" i="16"/>
  <c r="F32" i="17"/>
  <c r="E32" i="17"/>
  <c r="F32" i="18"/>
  <c r="E32" i="18"/>
  <c r="F32" i="19"/>
  <c r="E32" i="19"/>
  <c r="F32" i="20"/>
  <c r="E32" i="20"/>
  <c r="F32" i="21"/>
  <c r="E32" i="21"/>
  <c r="F32" i="22"/>
  <c r="E32" i="22"/>
  <c r="F32" i="23"/>
  <c r="E32" i="23"/>
  <c r="F32" i="24"/>
  <c r="E32" i="24"/>
  <c r="F32" i="25"/>
  <c r="E32" i="25"/>
  <c r="F32" i="26"/>
  <c r="E32" i="26"/>
  <c r="F32" i="27"/>
  <c r="E32" i="27"/>
  <c r="F32" i="28"/>
  <c r="E32" i="28"/>
  <c r="F32" i="29"/>
  <c r="E32" i="29"/>
  <c r="F32" i="30"/>
  <c r="E32" i="30"/>
  <c r="F32" i="31"/>
  <c r="E32" i="31"/>
  <c r="F32" i="32"/>
  <c r="E32" i="32"/>
  <c r="F32" i="33"/>
  <c r="E32" i="33"/>
  <c r="F32" i="34"/>
  <c r="E32" i="34"/>
  <c r="F32" i="3"/>
  <c r="E32" i="3"/>
  <c r="F19" i="11"/>
  <c r="F19" i="12"/>
  <c r="F19" i="13"/>
  <c r="F19" i="14"/>
  <c r="F19" i="15"/>
  <c r="F19" i="16"/>
  <c r="F19" i="17"/>
  <c r="F19" i="18"/>
  <c r="F19" i="19"/>
  <c r="F19" i="20"/>
  <c r="F19" i="21"/>
  <c r="F19" i="22"/>
  <c r="F19" i="23"/>
  <c r="F19" i="24"/>
  <c r="F19" i="25"/>
  <c r="F19" i="26"/>
  <c r="F19" i="27"/>
  <c r="F19" i="28"/>
  <c r="F19" i="29"/>
  <c r="F19" i="30"/>
  <c r="F19" i="31"/>
  <c r="F19" i="32"/>
  <c r="F19" i="33"/>
  <c r="F19" i="34"/>
  <c r="F19" i="3"/>
  <c r="E19" i="11"/>
  <c r="E19" i="13"/>
  <c r="E19" i="14"/>
  <c r="E19" i="15"/>
  <c r="E19" i="16"/>
  <c r="E19" i="17"/>
  <c r="E19" i="18"/>
  <c r="E19" i="19"/>
  <c r="E19" i="20"/>
  <c r="E19" i="21"/>
  <c r="E19" i="22"/>
  <c r="E19" i="23"/>
  <c r="E19" i="24"/>
  <c r="E19" i="25"/>
  <c r="E19" i="26"/>
  <c r="E19" i="27"/>
  <c r="E19" i="28"/>
  <c r="E19" i="29"/>
  <c r="E19" i="30"/>
  <c r="E19" i="31"/>
  <c r="E19" i="32"/>
  <c r="E19" i="33"/>
  <c r="E19" i="34"/>
  <c r="G54" i="1"/>
  <c r="K96" i="29"/>
  <c r="L96" i="29"/>
  <c r="J96" i="29"/>
  <c r="K95" i="29"/>
  <c r="L95" i="29" s="1"/>
  <c r="J95" i="29"/>
  <c r="K94" i="29"/>
  <c r="L94" i="29" s="1"/>
  <c r="J94" i="29"/>
  <c r="K93" i="29"/>
  <c r="L93" i="29"/>
  <c r="J93" i="29"/>
  <c r="K92" i="29"/>
  <c r="L92" i="29"/>
  <c r="J92" i="29"/>
  <c r="K91" i="29"/>
  <c r="L91" i="29" s="1"/>
  <c r="J91" i="29"/>
  <c r="K90" i="29"/>
  <c r="L90" i="29"/>
  <c r="J90" i="29"/>
  <c r="K89" i="29"/>
  <c r="L89" i="29" s="1"/>
  <c r="J89" i="29"/>
  <c r="C6" i="11"/>
  <c r="C85" i="11" s="1"/>
  <c r="C6" i="12"/>
  <c r="C6" i="13"/>
  <c r="C85" i="13" s="1"/>
  <c r="C6" i="14"/>
  <c r="C85" i="14"/>
  <c r="C6" i="15"/>
  <c r="C85" i="15" s="1"/>
  <c r="C6" i="16"/>
  <c r="C85" i="16" s="1"/>
  <c r="C6" i="17"/>
  <c r="C85" i="17" s="1"/>
  <c r="C6" i="18"/>
  <c r="C6" i="19"/>
  <c r="C85" i="19" s="1"/>
  <c r="C6" i="20"/>
  <c r="A128" i="20" s="1"/>
  <c r="C6" i="21"/>
  <c r="C85" i="21" s="1"/>
  <c r="C6" i="22"/>
  <c r="C85" i="22" s="1"/>
  <c r="A89" i="22"/>
  <c r="C6" i="23"/>
  <c r="C85" i="23"/>
  <c r="C6" i="24"/>
  <c r="A89" i="24"/>
  <c r="C6" i="25"/>
  <c r="C85" i="25" s="1"/>
  <c r="C6" i="26"/>
  <c r="A89" i="26"/>
  <c r="C6" i="27"/>
  <c r="C85" i="27" s="1"/>
  <c r="C6" i="28"/>
  <c r="A89" i="28" s="1"/>
  <c r="C6" i="29"/>
  <c r="C6" i="30"/>
  <c r="A89" i="30" s="1"/>
  <c r="C6" i="31"/>
  <c r="A89" i="31" s="1"/>
  <c r="C6" i="32"/>
  <c r="A89" i="32" s="1"/>
  <c r="C6" i="33"/>
  <c r="A89" i="33" s="1"/>
  <c r="C6" i="34"/>
  <c r="A89" i="34" s="1"/>
  <c r="C6" i="3"/>
  <c r="A89" i="3" s="1"/>
  <c r="K122" i="20"/>
  <c r="L122" i="20" s="1"/>
  <c r="J122" i="20"/>
  <c r="K121" i="20"/>
  <c r="L121" i="20"/>
  <c r="J121" i="20"/>
  <c r="K120" i="20"/>
  <c r="L120" i="20" s="1"/>
  <c r="J120" i="20"/>
  <c r="K119" i="20"/>
  <c r="L119" i="20"/>
  <c r="J119" i="20"/>
  <c r="K118" i="20"/>
  <c r="L118" i="20" s="1"/>
  <c r="J118" i="20"/>
  <c r="K117" i="20"/>
  <c r="L117" i="20" s="1"/>
  <c r="J117" i="20"/>
  <c r="K116" i="20"/>
  <c r="L116" i="20"/>
  <c r="J116" i="20"/>
  <c r="K115" i="20"/>
  <c r="L115" i="20"/>
  <c r="J115" i="20"/>
  <c r="K109" i="20"/>
  <c r="L109" i="20" s="1"/>
  <c r="J109" i="20"/>
  <c r="K108" i="20"/>
  <c r="L108" i="20"/>
  <c r="J108" i="20"/>
  <c r="K107" i="20"/>
  <c r="L107" i="20"/>
  <c r="J107" i="20"/>
  <c r="K106" i="20"/>
  <c r="L106" i="20"/>
  <c r="J106" i="20"/>
  <c r="K105" i="20"/>
  <c r="L105" i="20" s="1"/>
  <c r="J105" i="20"/>
  <c r="K104" i="20"/>
  <c r="L104" i="20" s="1"/>
  <c r="J104" i="20"/>
  <c r="K103" i="20"/>
  <c r="L103" i="20" s="1"/>
  <c r="J103" i="20"/>
  <c r="K102" i="20"/>
  <c r="L102" i="20" s="1"/>
  <c r="J102" i="20"/>
  <c r="K96" i="20"/>
  <c r="L96" i="20" s="1"/>
  <c r="J96" i="20"/>
  <c r="K95" i="20"/>
  <c r="L95" i="20"/>
  <c r="J95" i="20"/>
  <c r="K94" i="20"/>
  <c r="L94" i="20" s="1"/>
  <c r="J94" i="20"/>
  <c r="K93" i="20"/>
  <c r="L93" i="20" s="1"/>
  <c r="J93" i="20"/>
  <c r="K92" i="20"/>
  <c r="L92" i="20" s="1"/>
  <c r="J92" i="20"/>
  <c r="K91" i="20"/>
  <c r="L91" i="20"/>
  <c r="J91" i="20"/>
  <c r="K90" i="20"/>
  <c r="L90" i="20" s="1"/>
  <c r="J90" i="20"/>
  <c r="K89" i="20"/>
  <c r="L89" i="20" s="1"/>
  <c r="L97" i="20" s="1"/>
  <c r="K97" i="20" s="1"/>
  <c r="J89" i="20"/>
  <c r="D84" i="34"/>
  <c r="D71" i="34"/>
  <c r="D58" i="34"/>
  <c r="D45" i="34"/>
  <c r="D32" i="34"/>
  <c r="D19" i="34"/>
  <c r="D84" i="33"/>
  <c r="D71" i="33"/>
  <c r="D58" i="33"/>
  <c r="D45" i="33"/>
  <c r="D32" i="33"/>
  <c r="D19" i="33"/>
  <c r="D84" i="32"/>
  <c r="D71" i="32"/>
  <c r="D58" i="32"/>
  <c r="D45" i="32"/>
  <c r="D32" i="32"/>
  <c r="D19" i="32"/>
  <c r="D84" i="31"/>
  <c r="D71" i="31"/>
  <c r="D58" i="31"/>
  <c r="D45" i="31"/>
  <c r="D32" i="31"/>
  <c r="D19" i="31"/>
  <c r="D71" i="30"/>
  <c r="D58" i="30"/>
  <c r="D45" i="30"/>
  <c r="D32" i="30"/>
  <c r="D19" i="30"/>
  <c r="D97" i="29"/>
  <c r="D84" i="29"/>
  <c r="D71" i="29"/>
  <c r="D58" i="29"/>
  <c r="D45" i="29"/>
  <c r="D32" i="29"/>
  <c r="D19" i="29"/>
  <c r="D84" i="28"/>
  <c r="D71" i="28"/>
  <c r="D58" i="28"/>
  <c r="D45" i="28"/>
  <c r="D32" i="28"/>
  <c r="D19" i="28"/>
  <c r="D84" i="27"/>
  <c r="D71" i="27"/>
  <c r="D58" i="27"/>
  <c r="D45" i="27"/>
  <c r="D32" i="27"/>
  <c r="D19" i="27"/>
  <c r="D84" i="26"/>
  <c r="D71" i="26"/>
  <c r="D58" i="26"/>
  <c r="D45" i="26"/>
  <c r="D32" i="26"/>
  <c r="D19" i="26"/>
  <c r="D84" i="25"/>
  <c r="D71" i="25"/>
  <c r="D58" i="25"/>
  <c r="D45" i="25"/>
  <c r="D32" i="25"/>
  <c r="D19" i="25"/>
  <c r="D84" i="24"/>
  <c r="D71" i="24"/>
  <c r="D58" i="24"/>
  <c r="D45" i="24"/>
  <c r="D32" i="24"/>
  <c r="D19" i="24"/>
  <c r="D84" i="23"/>
  <c r="D71" i="23"/>
  <c r="D58" i="23"/>
  <c r="D45" i="23"/>
  <c r="D32" i="23"/>
  <c r="D19" i="23"/>
  <c r="D84" i="22"/>
  <c r="D71" i="22"/>
  <c r="D58" i="22"/>
  <c r="D45" i="22"/>
  <c r="D32" i="22"/>
  <c r="D19" i="22"/>
  <c r="D84" i="21"/>
  <c r="D71" i="21"/>
  <c r="D58" i="21"/>
  <c r="D45" i="21"/>
  <c r="D32" i="21"/>
  <c r="D19" i="21"/>
  <c r="D123" i="20"/>
  <c r="D110" i="20"/>
  <c r="D97" i="20"/>
  <c r="D84" i="20"/>
  <c r="D71" i="20"/>
  <c r="D58" i="20"/>
  <c r="D45" i="20"/>
  <c r="D32" i="20"/>
  <c r="D19" i="20"/>
  <c r="D84" i="19"/>
  <c r="D71" i="19"/>
  <c r="D58" i="19"/>
  <c r="D45" i="19"/>
  <c r="D32" i="19"/>
  <c r="D19" i="19"/>
  <c r="D84" i="18"/>
  <c r="D71" i="18"/>
  <c r="D58" i="18"/>
  <c r="D45" i="18"/>
  <c r="D32" i="18"/>
  <c r="D19" i="18"/>
  <c r="D84" i="17"/>
  <c r="D71" i="17"/>
  <c r="D58" i="17"/>
  <c r="D45" i="17"/>
  <c r="D32" i="17"/>
  <c r="D19" i="17"/>
  <c r="D84" i="16"/>
  <c r="D71" i="16"/>
  <c r="D58" i="16"/>
  <c r="D45" i="16"/>
  <c r="D32" i="16"/>
  <c r="D19" i="16"/>
  <c r="D84" i="15"/>
  <c r="D71" i="15"/>
  <c r="D58" i="15"/>
  <c r="D45" i="15"/>
  <c r="D32" i="15"/>
  <c r="D19" i="15"/>
  <c r="D84" i="14"/>
  <c r="D71" i="14"/>
  <c r="D58" i="14"/>
  <c r="D45" i="14"/>
  <c r="D32" i="14"/>
  <c r="D19" i="14"/>
  <c r="D84" i="13"/>
  <c r="D71" i="13"/>
  <c r="D58" i="13"/>
  <c r="D45" i="13"/>
  <c r="D32" i="13"/>
  <c r="D19" i="13"/>
  <c r="D84" i="12"/>
  <c r="D71" i="12"/>
  <c r="D58" i="12"/>
  <c r="D45" i="12"/>
  <c r="D32" i="12"/>
  <c r="D19" i="12"/>
  <c r="D84" i="11"/>
  <c r="D71" i="11"/>
  <c r="D58" i="11"/>
  <c r="D45" i="11"/>
  <c r="D32" i="11"/>
  <c r="D19" i="11"/>
  <c r="D84" i="3"/>
  <c r="D71" i="3"/>
  <c r="D58" i="3"/>
  <c r="D45" i="3"/>
  <c r="D32" i="3"/>
  <c r="D19" i="3"/>
  <c r="K83" i="11"/>
  <c r="L83" i="11" s="1"/>
  <c r="J83" i="11"/>
  <c r="K82" i="11"/>
  <c r="L82" i="11" s="1"/>
  <c r="J82" i="11"/>
  <c r="K81" i="11"/>
  <c r="L81" i="11" s="1"/>
  <c r="L84" i="11" s="1"/>
  <c r="K84" i="11" s="1"/>
  <c r="J81" i="11"/>
  <c r="K80" i="11"/>
  <c r="L80" i="11" s="1"/>
  <c r="J80" i="11"/>
  <c r="K79" i="11"/>
  <c r="L79" i="11" s="1"/>
  <c r="J79" i="11"/>
  <c r="K78" i="11"/>
  <c r="L78" i="11" s="1"/>
  <c r="J78" i="11"/>
  <c r="J84" i="11" s="1"/>
  <c r="I84" i="11" s="1"/>
  <c r="K77" i="11"/>
  <c r="L77" i="11"/>
  <c r="J77" i="11"/>
  <c r="K76" i="11"/>
  <c r="L76" i="11" s="1"/>
  <c r="J76" i="11"/>
  <c r="K83" i="12"/>
  <c r="L83" i="12" s="1"/>
  <c r="J83" i="12"/>
  <c r="K82" i="12"/>
  <c r="L82" i="12" s="1"/>
  <c r="J82" i="12"/>
  <c r="K81" i="12"/>
  <c r="L81" i="12"/>
  <c r="J81" i="12"/>
  <c r="K80" i="12"/>
  <c r="L80" i="12" s="1"/>
  <c r="J80" i="12"/>
  <c r="K79" i="12"/>
  <c r="L79" i="12" s="1"/>
  <c r="J79" i="12"/>
  <c r="K78" i="12"/>
  <c r="L78" i="12" s="1"/>
  <c r="J78" i="12"/>
  <c r="K77" i="12"/>
  <c r="L77" i="12"/>
  <c r="J77" i="12"/>
  <c r="K76" i="12"/>
  <c r="L76" i="12" s="1"/>
  <c r="J76" i="12"/>
  <c r="K83" i="13"/>
  <c r="L83" i="13" s="1"/>
  <c r="J83" i="13"/>
  <c r="K82" i="13"/>
  <c r="L82" i="13" s="1"/>
  <c r="J82" i="13"/>
  <c r="K81" i="13"/>
  <c r="L81" i="13" s="1"/>
  <c r="J81" i="13"/>
  <c r="L80" i="13"/>
  <c r="K80" i="13"/>
  <c r="J80" i="13"/>
  <c r="K79" i="13"/>
  <c r="L79" i="13"/>
  <c r="J79" i="13"/>
  <c r="K78" i="13"/>
  <c r="L78" i="13"/>
  <c r="J78" i="13"/>
  <c r="K77" i="13"/>
  <c r="L77" i="13" s="1"/>
  <c r="L84" i="13" s="1"/>
  <c r="K84" i="13" s="1"/>
  <c r="J77" i="13"/>
  <c r="K76" i="13"/>
  <c r="L76" i="13" s="1"/>
  <c r="J76" i="13"/>
  <c r="K83" i="14"/>
  <c r="L83" i="14" s="1"/>
  <c r="J83" i="14"/>
  <c r="K82" i="14"/>
  <c r="L82" i="14" s="1"/>
  <c r="J82" i="14"/>
  <c r="K81" i="14"/>
  <c r="L81" i="14"/>
  <c r="L84" i="14" s="1"/>
  <c r="K84" i="14" s="1"/>
  <c r="J81" i="14"/>
  <c r="K80" i="14"/>
  <c r="L80" i="14" s="1"/>
  <c r="J80" i="14"/>
  <c r="K79" i="14"/>
  <c r="L79" i="14" s="1"/>
  <c r="J79" i="14"/>
  <c r="K78" i="14"/>
  <c r="L78" i="14" s="1"/>
  <c r="J78" i="14"/>
  <c r="K77" i="14"/>
  <c r="L77" i="14"/>
  <c r="J77" i="14"/>
  <c r="K76" i="14"/>
  <c r="L76" i="14" s="1"/>
  <c r="J76" i="14"/>
  <c r="K83" i="15"/>
  <c r="L83" i="15" s="1"/>
  <c r="J83" i="15"/>
  <c r="K82" i="15"/>
  <c r="L82" i="15" s="1"/>
  <c r="J82" i="15"/>
  <c r="K81" i="15"/>
  <c r="L81" i="15"/>
  <c r="J81" i="15"/>
  <c r="K80" i="15"/>
  <c r="L80" i="15" s="1"/>
  <c r="J80" i="15"/>
  <c r="K79" i="15"/>
  <c r="L79" i="15" s="1"/>
  <c r="J79" i="15"/>
  <c r="K78" i="15"/>
  <c r="L78" i="15" s="1"/>
  <c r="J78" i="15"/>
  <c r="K77" i="15"/>
  <c r="L77" i="15" s="1"/>
  <c r="L84" i="15" s="1"/>
  <c r="K84" i="15" s="1"/>
  <c r="J77" i="15"/>
  <c r="K76" i="15"/>
  <c r="L76" i="15" s="1"/>
  <c r="J76" i="15"/>
  <c r="K83" i="16"/>
  <c r="L83" i="16"/>
  <c r="J83" i="16"/>
  <c r="K82" i="16"/>
  <c r="L82" i="16" s="1"/>
  <c r="J82" i="16"/>
  <c r="K81" i="16"/>
  <c r="L81" i="16"/>
  <c r="J81" i="16"/>
  <c r="K80" i="16"/>
  <c r="L80" i="16" s="1"/>
  <c r="J80" i="16"/>
  <c r="K79" i="16"/>
  <c r="L79" i="16"/>
  <c r="J79" i="16"/>
  <c r="K78" i="16"/>
  <c r="L78" i="16"/>
  <c r="L84" i="16" s="1"/>
  <c r="K84" i="16" s="1"/>
  <c r="J78" i="16"/>
  <c r="K77" i="16"/>
  <c r="L77" i="16" s="1"/>
  <c r="J77" i="16"/>
  <c r="K76" i="16"/>
  <c r="L76" i="16" s="1"/>
  <c r="J76" i="16"/>
  <c r="K83" i="17"/>
  <c r="L83" i="17"/>
  <c r="J83" i="17"/>
  <c r="K82" i="17"/>
  <c r="L82" i="17" s="1"/>
  <c r="J82" i="17"/>
  <c r="K81" i="17"/>
  <c r="L81" i="17"/>
  <c r="J81" i="17"/>
  <c r="J84" i="17" s="1"/>
  <c r="I84" i="17" s="1"/>
  <c r="K80" i="17"/>
  <c r="L80" i="17" s="1"/>
  <c r="J80" i="17"/>
  <c r="K79" i="17"/>
  <c r="L79" i="17" s="1"/>
  <c r="J79" i="17"/>
  <c r="K78" i="17"/>
  <c r="L78" i="17"/>
  <c r="J78" i="17"/>
  <c r="K77" i="17"/>
  <c r="L77" i="17"/>
  <c r="J77" i="17"/>
  <c r="K76" i="17"/>
  <c r="L76" i="17" s="1"/>
  <c r="J76" i="17"/>
  <c r="K83" i="18"/>
  <c r="L83" i="18"/>
  <c r="J83" i="18"/>
  <c r="K82" i="18"/>
  <c r="L82" i="18" s="1"/>
  <c r="J82" i="18"/>
  <c r="K81" i="18"/>
  <c r="L81" i="18" s="1"/>
  <c r="J81" i="18"/>
  <c r="K80" i="18"/>
  <c r="L80" i="18" s="1"/>
  <c r="J80" i="18"/>
  <c r="K79" i="18"/>
  <c r="L79" i="18"/>
  <c r="J79" i="18"/>
  <c r="K78" i="18"/>
  <c r="L78" i="18" s="1"/>
  <c r="J78" i="18"/>
  <c r="K77" i="18"/>
  <c r="L77" i="18" s="1"/>
  <c r="J77" i="18"/>
  <c r="K76" i="18"/>
  <c r="L76" i="18" s="1"/>
  <c r="L84" i="18" s="1"/>
  <c r="K84" i="18" s="1"/>
  <c r="J76" i="18"/>
  <c r="K83" i="19"/>
  <c r="L83" i="19" s="1"/>
  <c r="J83" i="19"/>
  <c r="K82" i="19"/>
  <c r="L82" i="19"/>
  <c r="J82" i="19"/>
  <c r="K81" i="19"/>
  <c r="L81" i="19" s="1"/>
  <c r="J81" i="19"/>
  <c r="K80" i="19"/>
  <c r="L80" i="19" s="1"/>
  <c r="J80" i="19"/>
  <c r="K79" i="19"/>
  <c r="L79" i="19" s="1"/>
  <c r="J79" i="19"/>
  <c r="K78" i="19"/>
  <c r="L78" i="19" s="1"/>
  <c r="J78" i="19"/>
  <c r="J84" i="19" s="1"/>
  <c r="I84" i="19" s="1"/>
  <c r="K77" i="19"/>
  <c r="L77" i="19"/>
  <c r="J77" i="19"/>
  <c r="K76" i="19"/>
  <c r="L76" i="19" s="1"/>
  <c r="J76" i="19"/>
  <c r="K83" i="20"/>
  <c r="L83" i="20"/>
  <c r="J83" i="20"/>
  <c r="K82" i="20"/>
  <c r="L82" i="20" s="1"/>
  <c r="J82" i="20"/>
  <c r="K81" i="20"/>
  <c r="L81" i="20" s="1"/>
  <c r="J81" i="20"/>
  <c r="K80" i="20"/>
  <c r="L80" i="20"/>
  <c r="J80" i="20"/>
  <c r="K79" i="20"/>
  <c r="L79" i="20"/>
  <c r="J79" i="20"/>
  <c r="K78" i="20"/>
  <c r="L78" i="20" s="1"/>
  <c r="J78" i="20"/>
  <c r="K77" i="20"/>
  <c r="L77" i="20"/>
  <c r="J77" i="20"/>
  <c r="K76" i="20"/>
  <c r="L76" i="20" s="1"/>
  <c r="J76" i="20"/>
  <c r="K83" i="21"/>
  <c r="L83" i="21" s="1"/>
  <c r="J83" i="21"/>
  <c r="K82" i="21"/>
  <c r="L82" i="21"/>
  <c r="J82" i="21"/>
  <c r="K81" i="21"/>
  <c r="L81" i="21" s="1"/>
  <c r="J81" i="21"/>
  <c r="K80" i="21"/>
  <c r="L80" i="21" s="1"/>
  <c r="J80" i="21"/>
  <c r="K79" i="21"/>
  <c r="L79" i="21" s="1"/>
  <c r="J79" i="21"/>
  <c r="J84" i="21" s="1"/>
  <c r="I84" i="21" s="1"/>
  <c r="K78" i="21"/>
  <c r="L78" i="21" s="1"/>
  <c r="J78" i="21"/>
  <c r="K77" i="21"/>
  <c r="L77" i="21" s="1"/>
  <c r="L84" i="21" s="1"/>
  <c r="K84" i="21" s="1"/>
  <c r="J77" i="21"/>
  <c r="K76" i="21"/>
  <c r="L76" i="21" s="1"/>
  <c r="J76" i="21"/>
  <c r="K83" i="22"/>
  <c r="L83" i="22" s="1"/>
  <c r="J83" i="22"/>
  <c r="K82" i="22"/>
  <c r="L82" i="22" s="1"/>
  <c r="J82" i="22"/>
  <c r="K81" i="22"/>
  <c r="L81" i="22" s="1"/>
  <c r="J81" i="22"/>
  <c r="K80" i="22"/>
  <c r="L80" i="22"/>
  <c r="J80" i="22"/>
  <c r="K79" i="22"/>
  <c r="L79" i="22" s="1"/>
  <c r="J79" i="22"/>
  <c r="K78" i="22"/>
  <c r="L78" i="22" s="1"/>
  <c r="J78" i="22"/>
  <c r="K77" i="22"/>
  <c r="L77" i="22"/>
  <c r="J77" i="22"/>
  <c r="K76" i="22"/>
  <c r="L76" i="22"/>
  <c r="J76" i="22"/>
  <c r="K83" i="23"/>
  <c r="L83" i="23"/>
  <c r="J83" i="23"/>
  <c r="K82" i="23"/>
  <c r="L82" i="23"/>
  <c r="J82" i="23"/>
  <c r="K81" i="23"/>
  <c r="L81" i="23" s="1"/>
  <c r="J81" i="23"/>
  <c r="K80" i="23"/>
  <c r="L80" i="23"/>
  <c r="J80" i="23"/>
  <c r="K79" i="23"/>
  <c r="L79" i="23" s="1"/>
  <c r="J79" i="23"/>
  <c r="K78" i="23"/>
  <c r="L78" i="23"/>
  <c r="J78" i="23"/>
  <c r="K77" i="23"/>
  <c r="L77" i="23" s="1"/>
  <c r="J77" i="23"/>
  <c r="K76" i="23"/>
  <c r="L76" i="23"/>
  <c r="J76" i="23"/>
  <c r="K83" i="24"/>
  <c r="L83" i="24" s="1"/>
  <c r="J83" i="24"/>
  <c r="K82" i="24"/>
  <c r="L82" i="24" s="1"/>
  <c r="J82" i="24"/>
  <c r="K81" i="24"/>
  <c r="L81" i="24" s="1"/>
  <c r="J81" i="24"/>
  <c r="K80" i="24"/>
  <c r="L80" i="24"/>
  <c r="J80" i="24"/>
  <c r="K79" i="24"/>
  <c r="L79" i="24" s="1"/>
  <c r="J79" i="24"/>
  <c r="K78" i="24"/>
  <c r="L78" i="24"/>
  <c r="J78" i="24"/>
  <c r="K77" i="24"/>
  <c r="L77" i="24" s="1"/>
  <c r="J77" i="24"/>
  <c r="K76" i="24"/>
  <c r="L76" i="24" s="1"/>
  <c r="L84" i="24" s="1"/>
  <c r="K84" i="24" s="1"/>
  <c r="J76" i="24"/>
  <c r="K83" i="25"/>
  <c r="L83" i="25" s="1"/>
  <c r="J83" i="25"/>
  <c r="K82" i="25"/>
  <c r="L82" i="25" s="1"/>
  <c r="J82" i="25"/>
  <c r="K81" i="25"/>
  <c r="L81" i="25"/>
  <c r="J81" i="25"/>
  <c r="K80" i="25"/>
  <c r="L80" i="25"/>
  <c r="J80" i="25"/>
  <c r="K79" i="25"/>
  <c r="L79" i="25" s="1"/>
  <c r="J79" i="25"/>
  <c r="K78" i="25"/>
  <c r="L78" i="25" s="1"/>
  <c r="J78" i="25"/>
  <c r="K77" i="25"/>
  <c r="L77" i="25" s="1"/>
  <c r="J77" i="25"/>
  <c r="K76" i="25"/>
  <c r="L76" i="25" s="1"/>
  <c r="J76" i="25"/>
  <c r="J84" i="25" s="1"/>
  <c r="I84" i="25" s="1"/>
  <c r="K83" i="26"/>
  <c r="L83" i="26" s="1"/>
  <c r="J83" i="26"/>
  <c r="K82" i="26"/>
  <c r="L82" i="26" s="1"/>
  <c r="J82" i="26"/>
  <c r="K81" i="26"/>
  <c r="L81" i="26"/>
  <c r="J81" i="26"/>
  <c r="K80" i="26"/>
  <c r="L80" i="26" s="1"/>
  <c r="L84" i="26" s="1"/>
  <c r="K84" i="26" s="1"/>
  <c r="J80" i="26"/>
  <c r="K79" i="26"/>
  <c r="L79" i="26" s="1"/>
  <c r="J79" i="26"/>
  <c r="K78" i="26"/>
  <c r="L78" i="26" s="1"/>
  <c r="J78" i="26"/>
  <c r="K77" i="26"/>
  <c r="L77" i="26"/>
  <c r="J77" i="26"/>
  <c r="J84" i="26" s="1"/>
  <c r="I84" i="26" s="1"/>
  <c r="K76" i="26"/>
  <c r="L76" i="26"/>
  <c r="J76" i="26"/>
  <c r="K83" i="27"/>
  <c r="L83" i="27" s="1"/>
  <c r="J83" i="27"/>
  <c r="K82" i="27"/>
  <c r="L82" i="27"/>
  <c r="J82" i="27"/>
  <c r="K81" i="27"/>
  <c r="L81" i="27" s="1"/>
  <c r="J81" i="27"/>
  <c r="K80" i="27"/>
  <c r="L80" i="27" s="1"/>
  <c r="J80" i="27"/>
  <c r="K79" i="27"/>
  <c r="L79" i="27" s="1"/>
  <c r="J79" i="27"/>
  <c r="K78" i="27"/>
  <c r="L78" i="27" s="1"/>
  <c r="J78" i="27"/>
  <c r="K77" i="27"/>
  <c r="L77" i="27" s="1"/>
  <c r="J77" i="27"/>
  <c r="K76" i="27"/>
  <c r="L76" i="27" s="1"/>
  <c r="J76" i="27"/>
  <c r="K83" i="28"/>
  <c r="L83" i="28" s="1"/>
  <c r="J83" i="28"/>
  <c r="K82" i="28"/>
  <c r="L82" i="28" s="1"/>
  <c r="J82" i="28"/>
  <c r="K81" i="28"/>
  <c r="L81" i="28" s="1"/>
  <c r="J81" i="28"/>
  <c r="K80" i="28"/>
  <c r="L80" i="28" s="1"/>
  <c r="J80" i="28"/>
  <c r="K79" i="28"/>
  <c r="L79" i="28" s="1"/>
  <c r="J79" i="28"/>
  <c r="K78" i="28"/>
  <c r="L78" i="28" s="1"/>
  <c r="J78" i="28"/>
  <c r="K77" i="28"/>
  <c r="L77" i="28"/>
  <c r="J77" i="28"/>
  <c r="K76" i="28"/>
  <c r="L76" i="28"/>
  <c r="J76" i="28"/>
  <c r="K83" i="29"/>
  <c r="L83" i="29" s="1"/>
  <c r="J83" i="29"/>
  <c r="K82" i="29"/>
  <c r="L82" i="29" s="1"/>
  <c r="J82" i="29"/>
  <c r="K81" i="29"/>
  <c r="L81" i="29" s="1"/>
  <c r="J81" i="29"/>
  <c r="K80" i="29"/>
  <c r="L80" i="29" s="1"/>
  <c r="J80" i="29"/>
  <c r="K79" i="29"/>
  <c r="L79" i="29" s="1"/>
  <c r="L84" i="29" s="1"/>
  <c r="K84" i="29" s="1"/>
  <c r="J79" i="29"/>
  <c r="K78" i="29"/>
  <c r="L78" i="29" s="1"/>
  <c r="J78" i="29"/>
  <c r="K77" i="29"/>
  <c r="L77" i="29" s="1"/>
  <c r="J77" i="29"/>
  <c r="K76" i="29"/>
  <c r="L76" i="29" s="1"/>
  <c r="J76" i="29"/>
  <c r="K83" i="30"/>
  <c r="L83" i="30" s="1"/>
  <c r="J83" i="30"/>
  <c r="K82" i="30"/>
  <c r="L82" i="30" s="1"/>
  <c r="J82" i="30"/>
  <c r="K81" i="30"/>
  <c r="L81" i="30" s="1"/>
  <c r="J81" i="30"/>
  <c r="K80" i="30"/>
  <c r="L80" i="30"/>
  <c r="J80" i="30"/>
  <c r="K79" i="30"/>
  <c r="L79" i="30"/>
  <c r="J79" i="30"/>
  <c r="K78" i="30"/>
  <c r="L78" i="30"/>
  <c r="J78" i="30"/>
  <c r="K77" i="30"/>
  <c r="L77" i="30" s="1"/>
  <c r="L84" i="30" s="1"/>
  <c r="K84" i="30" s="1"/>
  <c r="J77" i="30"/>
  <c r="K76" i="30"/>
  <c r="L76" i="30"/>
  <c r="J76" i="30"/>
  <c r="K83" i="31"/>
  <c r="L83" i="31" s="1"/>
  <c r="J83" i="31"/>
  <c r="K82" i="31"/>
  <c r="L82" i="31"/>
  <c r="J82" i="31"/>
  <c r="K81" i="31"/>
  <c r="L81" i="31" s="1"/>
  <c r="J81" i="31"/>
  <c r="K80" i="31"/>
  <c r="L80" i="31" s="1"/>
  <c r="J80" i="31"/>
  <c r="K79" i="31"/>
  <c r="L79" i="31" s="1"/>
  <c r="J79" i="31"/>
  <c r="K78" i="31"/>
  <c r="L78" i="31"/>
  <c r="L84" i="31" s="1"/>
  <c r="K84" i="31" s="1"/>
  <c r="J78" i="31"/>
  <c r="K77" i="31"/>
  <c r="L77" i="31" s="1"/>
  <c r="J77" i="31"/>
  <c r="K76" i="31"/>
  <c r="L76" i="31" s="1"/>
  <c r="J76" i="31"/>
  <c r="K83" i="32"/>
  <c r="L83" i="32" s="1"/>
  <c r="J83" i="32"/>
  <c r="J84" i="32" s="1"/>
  <c r="I84" i="32" s="1"/>
  <c r="K82" i="32"/>
  <c r="L82" i="32" s="1"/>
  <c r="L84" i="32" s="1"/>
  <c r="K84" i="32" s="1"/>
  <c r="J82" i="32"/>
  <c r="K81" i="32"/>
  <c r="L81" i="32" s="1"/>
  <c r="J81" i="32"/>
  <c r="K80" i="32"/>
  <c r="L80" i="32" s="1"/>
  <c r="J80" i="32"/>
  <c r="K79" i="32"/>
  <c r="L79" i="32" s="1"/>
  <c r="J79" i="32"/>
  <c r="K78" i="32"/>
  <c r="L78" i="32" s="1"/>
  <c r="J78" i="32"/>
  <c r="K77" i="32"/>
  <c r="L77" i="32" s="1"/>
  <c r="J77" i="32"/>
  <c r="K76" i="32"/>
  <c r="L76" i="32"/>
  <c r="J76" i="32"/>
  <c r="K83" i="33"/>
  <c r="L83" i="33"/>
  <c r="J83" i="33"/>
  <c r="K82" i="33"/>
  <c r="L82" i="33"/>
  <c r="J82" i="33"/>
  <c r="K81" i="33"/>
  <c r="L81" i="33" s="1"/>
  <c r="J81" i="33"/>
  <c r="K80" i="33"/>
  <c r="L80" i="33" s="1"/>
  <c r="J80" i="33"/>
  <c r="K79" i="33"/>
  <c r="L79" i="33" s="1"/>
  <c r="J79" i="33"/>
  <c r="K78" i="33"/>
  <c r="L78" i="33" s="1"/>
  <c r="J78" i="33"/>
  <c r="K77" i="33"/>
  <c r="L77" i="33" s="1"/>
  <c r="J77" i="33"/>
  <c r="K76" i="33"/>
  <c r="L76" i="33"/>
  <c r="J76" i="33"/>
  <c r="K83" i="34"/>
  <c r="L83" i="34" s="1"/>
  <c r="J83" i="34"/>
  <c r="K82" i="34"/>
  <c r="L82" i="34"/>
  <c r="J82" i="34"/>
  <c r="K81" i="34"/>
  <c r="L81" i="34"/>
  <c r="J81" i="34"/>
  <c r="K80" i="34"/>
  <c r="L80" i="34"/>
  <c r="J80" i="34"/>
  <c r="K79" i="34"/>
  <c r="L79" i="34" s="1"/>
  <c r="J79" i="34"/>
  <c r="K78" i="34"/>
  <c r="L78" i="34"/>
  <c r="J78" i="34"/>
  <c r="K77" i="34"/>
  <c r="L77" i="34" s="1"/>
  <c r="J77" i="34"/>
  <c r="K76" i="34"/>
  <c r="L76" i="34" s="1"/>
  <c r="J76" i="34"/>
  <c r="K83" i="3"/>
  <c r="L83" i="3" s="1"/>
  <c r="J83" i="3"/>
  <c r="H83" i="3"/>
  <c r="K82" i="3"/>
  <c r="L82" i="3"/>
  <c r="J82" i="3"/>
  <c r="H82" i="3"/>
  <c r="K81" i="3"/>
  <c r="L81" i="3" s="1"/>
  <c r="J81" i="3"/>
  <c r="H81" i="3"/>
  <c r="K80" i="3"/>
  <c r="L80" i="3" s="1"/>
  <c r="L84" i="3" s="1"/>
  <c r="K84" i="3" s="1"/>
  <c r="J80" i="3"/>
  <c r="H80" i="3"/>
  <c r="K79" i="3"/>
  <c r="L79" i="3" s="1"/>
  <c r="J79" i="3"/>
  <c r="H79" i="3"/>
  <c r="K78" i="3"/>
  <c r="L78" i="3"/>
  <c r="J78" i="3"/>
  <c r="H78" i="3"/>
  <c r="K77" i="3"/>
  <c r="L77" i="3" s="1"/>
  <c r="J77" i="3"/>
  <c r="H77" i="3"/>
  <c r="K76" i="3"/>
  <c r="L76" i="3" s="1"/>
  <c r="J76" i="3"/>
  <c r="H76" i="3"/>
  <c r="H84" i="3"/>
  <c r="G84" i="3" s="1"/>
  <c r="K70" i="11"/>
  <c r="L70" i="11" s="1"/>
  <c r="J70" i="11"/>
  <c r="K69" i="11"/>
  <c r="L69" i="11" s="1"/>
  <c r="J69" i="11"/>
  <c r="K68" i="11"/>
  <c r="L68" i="11" s="1"/>
  <c r="J68" i="11"/>
  <c r="K67" i="11"/>
  <c r="L67" i="11" s="1"/>
  <c r="J67" i="11"/>
  <c r="K66" i="11"/>
  <c r="L66" i="11" s="1"/>
  <c r="J66" i="11"/>
  <c r="K65" i="11"/>
  <c r="L65" i="11" s="1"/>
  <c r="J65" i="11"/>
  <c r="K64" i="11"/>
  <c r="L64" i="11" s="1"/>
  <c r="J64" i="11"/>
  <c r="K63" i="11"/>
  <c r="L63" i="11"/>
  <c r="L71" i="11" s="1"/>
  <c r="K71" i="11" s="1"/>
  <c r="J63" i="11"/>
  <c r="K70" i="12"/>
  <c r="L70" i="12" s="1"/>
  <c r="J70" i="12"/>
  <c r="K69" i="12"/>
  <c r="L69" i="12" s="1"/>
  <c r="J69" i="12"/>
  <c r="K68" i="12"/>
  <c r="L68" i="12" s="1"/>
  <c r="J68" i="12"/>
  <c r="K67" i="12"/>
  <c r="L67" i="12" s="1"/>
  <c r="L71" i="12" s="1"/>
  <c r="K71" i="12" s="1"/>
  <c r="J67" i="12"/>
  <c r="K66" i="12"/>
  <c r="L66" i="12" s="1"/>
  <c r="J66" i="12"/>
  <c r="J71" i="12" s="1"/>
  <c r="I71" i="12" s="1"/>
  <c r="K65" i="12"/>
  <c r="L65" i="12" s="1"/>
  <c r="J65" i="12"/>
  <c r="K64" i="12"/>
  <c r="L64" i="12" s="1"/>
  <c r="J64" i="12"/>
  <c r="K63" i="12"/>
  <c r="L63" i="12" s="1"/>
  <c r="J63" i="12"/>
  <c r="K70" i="13"/>
  <c r="L70" i="13"/>
  <c r="J70" i="13"/>
  <c r="K69" i="13"/>
  <c r="L69" i="13" s="1"/>
  <c r="J69" i="13"/>
  <c r="K68" i="13"/>
  <c r="L68" i="13" s="1"/>
  <c r="J68" i="13"/>
  <c r="K67" i="13"/>
  <c r="L67" i="13" s="1"/>
  <c r="J67" i="13"/>
  <c r="K66" i="13"/>
  <c r="L66" i="13" s="1"/>
  <c r="J66" i="13"/>
  <c r="K65" i="13"/>
  <c r="L65" i="13" s="1"/>
  <c r="J65" i="13"/>
  <c r="K64" i="13"/>
  <c r="L64" i="13" s="1"/>
  <c r="J64" i="13"/>
  <c r="K63" i="13"/>
  <c r="L63" i="13" s="1"/>
  <c r="J63" i="13"/>
  <c r="K70" i="14"/>
  <c r="L70" i="14" s="1"/>
  <c r="J70" i="14"/>
  <c r="K69" i="14"/>
  <c r="L69" i="14" s="1"/>
  <c r="J69" i="14"/>
  <c r="K68" i="14"/>
  <c r="L68" i="14" s="1"/>
  <c r="J68" i="14"/>
  <c r="K67" i="14"/>
  <c r="L67" i="14" s="1"/>
  <c r="J67" i="14"/>
  <c r="K66" i="14"/>
  <c r="L66" i="14" s="1"/>
  <c r="J66" i="14"/>
  <c r="K65" i="14"/>
  <c r="L65" i="14" s="1"/>
  <c r="J65" i="14"/>
  <c r="K64" i="14"/>
  <c r="L64" i="14" s="1"/>
  <c r="J64" i="14"/>
  <c r="K63" i="14"/>
  <c r="L63" i="14" s="1"/>
  <c r="J63" i="14"/>
  <c r="G71" i="14"/>
  <c r="K70" i="15"/>
  <c r="L70" i="15" s="1"/>
  <c r="J70" i="15"/>
  <c r="K69" i="15"/>
  <c r="L69" i="15" s="1"/>
  <c r="J69" i="15"/>
  <c r="K68" i="15"/>
  <c r="L68" i="15" s="1"/>
  <c r="J68" i="15"/>
  <c r="K67" i="15"/>
  <c r="L67" i="15" s="1"/>
  <c r="J67" i="15"/>
  <c r="K66" i="15"/>
  <c r="L66" i="15" s="1"/>
  <c r="J66" i="15"/>
  <c r="K65" i="15"/>
  <c r="L65" i="15" s="1"/>
  <c r="J65" i="15"/>
  <c r="K64" i="15"/>
  <c r="L64" i="15" s="1"/>
  <c r="J64" i="15"/>
  <c r="K63" i="15"/>
  <c r="L63" i="15" s="1"/>
  <c r="J63" i="15"/>
  <c r="K70" i="16"/>
  <c r="L70" i="16"/>
  <c r="J70" i="16"/>
  <c r="K69" i="16"/>
  <c r="L69" i="16" s="1"/>
  <c r="L71" i="16" s="1"/>
  <c r="K71" i="16" s="1"/>
  <c r="J69" i="16"/>
  <c r="K68" i="16"/>
  <c r="L68" i="16" s="1"/>
  <c r="J68" i="16"/>
  <c r="K67" i="16"/>
  <c r="L67" i="16" s="1"/>
  <c r="J67" i="16"/>
  <c r="K66" i="16"/>
  <c r="L66" i="16" s="1"/>
  <c r="J66" i="16"/>
  <c r="J71" i="16" s="1"/>
  <c r="I71" i="16" s="1"/>
  <c r="K65" i="16"/>
  <c r="L65" i="16" s="1"/>
  <c r="J65" i="16"/>
  <c r="K64" i="16"/>
  <c r="L64" i="16" s="1"/>
  <c r="J64" i="16"/>
  <c r="K63" i="16"/>
  <c r="L63" i="16"/>
  <c r="J63" i="16"/>
  <c r="K70" i="17"/>
  <c r="L70" i="17" s="1"/>
  <c r="L71" i="17" s="1"/>
  <c r="K71" i="17" s="1"/>
  <c r="J70" i="17"/>
  <c r="K69" i="17"/>
  <c r="L69" i="17" s="1"/>
  <c r="J69" i="17"/>
  <c r="K68" i="17"/>
  <c r="L68" i="17" s="1"/>
  <c r="J68" i="17"/>
  <c r="K67" i="17"/>
  <c r="L67" i="17" s="1"/>
  <c r="J67" i="17"/>
  <c r="K66" i="17"/>
  <c r="L66" i="17" s="1"/>
  <c r="J66" i="17"/>
  <c r="K65" i="17"/>
  <c r="L65" i="17" s="1"/>
  <c r="J65" i="17"/>
  <c r="K64" i="17"/>
  <c r="L64" i="17"/>
  <c r="J64" i="17"/>
  <c r="J71" i="17" s="1"/>
  <c r="I71" i="17" s="1"/>
  <c r="K63" i="17"/>
  <c r="L63" i="17" s="1"/>
  <c r="J63" i="17"/>
  <c r="K70" i="18"/>
  <c r="L70" i="18" s="1"/>
  <c r="J70" i="18"/>
  <c r="K69" i="18"/>
  <c r="L69" i="18" s="1"/>
  <c r="J69" i="18"/>
  <c r="K68" i="18"/>
  <c r="L68" i="18" s="1"/>
  <c r="J68" i="18"/>
  <c r="K67" i="18"/>
  <c r="L67" i="18" s="1"/>
  <c r="L71" i="18" s="1"/>
  <c r="K71" i="18" s="1"/>
  <c r="J67" i="18"/>
  <c r="K66" i="18"/>
  <c r="L66" i="18" s="1"/>
  <c r="J66" i="18"/>
  <c r="K65" i="18"/>
  <c r="L65" i="18" s="1"/>
  <c r="J65" i="18"/>
  <c r="K64" i="18"/>
  <c r="L64" i="18" s="1"/>
  <c r="J64" i="18"/>
  <c r="K63" i="18"/>
  <c r="L63" i="18" s="1"/>
  <c r="J63" i="18"/>
  <c r="K70" i="19"/>
  <c r="L70" i="19" s="1"/>
  <c r="J70" i="19"/>
  <c r="K69" i="19"/>
  <c r="L69" i="19"/>
  <c r="J69" i="19"/>
  <c r="K68" i="19"/>
  <c r="L68" i="19"/>
  <c r="J68" i="19"/>
  <c r="K67" i="19"/>
  <c r="L67" i="19"/>
  <c r="J67" i="19"/>
  <c r="K66" i="19"/>
  <c r="L66" i="19" s="1"/>
  <c r="J66" i="19"/>
  <c r="K65" i="19"/>
  <c r="L65" i="19" s="1"/>
  <c r="J65" i="19"/>
  <c r="K64" i="19"/>
  <c r="L64" i="19" s="1"/>
  <c r="J64" i="19"/>
  <c r="K63" i="19"/>
  <c r="L63" i="19" s="1"/>
  <c r="J63" i="19"/>
  <c r="K70" i="20"/>
  <c r="L70" i="20" s="1"/>
  <c r="J70" i="20"/>
  <c r="K69" i="20"/>
  <c r="L69" i="20"/>
  <c r="J69" i="20"/>
  <c r="K68" i="20"/>
  <c r="L68" i="20"/>
  <c r="J68" i="20"/>
  <c r="K67" i="20"/>
  <c r="L67" i="20" s="1"/>
  <c r="J67" i="20"/>
  <c r="K66" i="20"/>
  <c r="L66" i="20" s="1"/>
  <c r="J66" i="20"/>
  <c r="K65" i="20"/>
  <c r="L65" i="20" s="1"/>
  <c r="J65" i="20"/>
  <c r="K64" i="20"/>
  <c r="L64" i="20" s="1"/>
  <c r="L71" i="20" s="1"/>
  <c r="K71" i="20" s="1"/>
  <c r="J64" i="20"/>
  <c r="K63" i="20"/>
  <c r="L63" i="20" s="1"/>
  <c r="J63" i="20"/>
  <c r="K70" i="21"/>
  <c r="L70" i="21" s="1"/>
  <c r="J70" i="21"/>
  <c r="J71" i="21" s="1"/>
  <c r="I71" i="21" s="1"/>
  <c r="K69" i="21"/>
  <c r="L69" i="21" s="1"/>
  <c r="J69" i="21"/>
  <c r="K68" i="21"/>
  <c r="L68" i="21" s="1"/>
  <c r="J68" i="21"/>
  <c r="K67" i="21"/>
  <c r="L67" i="21"/>
  <c r="J67" i="21"/>
  <c r="K66" i="21"/>
  <c r="L66" i="21" s="1"/>
  <c r="J66" i="21"/>
  <c r="K65" i="21"/>
  <c r="L65" i="21" s="1"/>
  <c r="J65" i="21"/>
  <c r="K64" i="21"/>
  <c r="L64" i="21" s="1"/>
  <c r="J64" i="21"/>
  <c r="K63" i="21"/>
  <c r="L63" i="21" s="1"/>
  <c r="J63" i="21"/>
  <c r="K70" i="22"/>
  <c r="L70" i="22" s="1"/>
  <c r="J70" i="22"/>
  <c r="K69" i="22"/>
  <c r="L69" i="22" s="1"/>
  <c r="J69" i="22"/>
  <c r="K68" i="22"/>
  <c r="L68" i="22" s="1"/>
  <c r="J68" i="22"/>
  <c r="K67" i="22"/>
  <c r="L67" i="22" s="1"/>
  <c r="J67" i="22"/>
  <c r="K66" i="22"/>
  <c r="L66" i="22" s="1"/>
  <c r="J66" i="22"/>
  <c r="K65" i="22"/>
  <c r="L65" i="22" s="1"/>
  <c r="J65" i="22"/>
  <c r="K64" i="22"/>
  <c r="L64" i="22" s="1"/>
  <c r="L71" i="22" s="1"/>
  <c r="K71" i="22" s="1"/>
  <c r="J64" i="22"/>
  <c r="K63" i="22"/>
  <c r="L63" i="22" s="1"/>
  <c r="J63" i="22"/>
  <c r="K70" i="23"/>
  <c r="L70" i="23" s="1"/>
  <c r="J70" i="23"/>
  <c r="K69" i="23"/>
  <c r="L69" i="23" s="1"/>
  <c r="J69" i="23"/>
  <c r="J71" i="23" s="1"/>
  <c r="I71" i="23" s="1"/>
  <c r="K68" i="23"/>
  <c r="L68" i="23" s="1"/>
  <c r="J68" i="23"/>
  <c r="K67" i="23"/>
  <c r="L67" i="23" s="1"/>
  <c r="J67" i="23"/>
  <c r="K66" i="23"/>
  <c r="L66" i="23" s="1"/>
  <c r="J66" i="23"/>
  <c r="K65" i="23"/>
  <c r="L65" i="23"/>
  <c r="J65" i="23"/>
  <c r="K64" i="23"/>
  <c r="L64" i="23"/>
  <c r="J64" i="23"/>
  <c r="K63" i="23"/>
  <c r="L63" i="23" s="1"/>
  <c r="L71" i="23" s="1"/>
  <c r="K71" i="23" s="1"/>
  <c r="J63" i="23"/>
  <c r="K70" i="24"/>
  <c r="L70" i="24" s="1"/>
  <c r="J70" i="24"/>
  <c r="K69" i="24"/>
  <c r="L69" i="24" s="1"/>
  <c r="J69" i="24"/>
  <c r="K68" i="24"/>
  <c r="L68" i="24"/>
  <c r="J68" i="24"/>
  <c r="K67" i="24"/>
  <c r="L67" i="24"/>
  <c r="J67" i="24"/>
  <c r="K66" i="24"/>
  <c r="L66" i="24"/>
  <c r="J66" i="24"/>
  <c r="K65" i="24"/>
  <c r="L65" i="24" s="1"/>
  <c r="L71" i="24" s="1"/>
  <c r="K71" i="24" s="1"/>
  <c r="J65" i="24"/>
  <c r="K64" i="24"/>
  <c r="L64" i="24" s="1"/>
  <c r="J64" i="24"/>
  <c r="K63" i="24"/>
  <c r="L63" i="24" s="1"/>
  <c r="J63" i="24"/>
  <c r="K70" i="25"/>
  <c r="L70" i="25" s="1"/>
  <c r="J70" i="25"/>
  <c r="K69" i="25"/>
  <c r="L69" i="25" s="1"/>
  <c r="L71" i="25" s="1"/>
  <c r="J69" i="25"/>
  <c r="K68" i="25"/>
  <c r="L68" i="25" s="1"/>
  <c r="J68" i="25"/>
  <c r="K67" i="25"/>
  <c r="L67" i="25" s="1"/>
  <c r="J67" i="25"/>
  <c r="K66" i="25"/>
  <c r="L66" i="25"/>
  <c r="J66" i="25"/>
  <c r="K65" i="25"/>
  <c r="L65" i="25"/>
  <c r="J65" i="25"/>
  <c r="K64" i="25"/>
  <c r="L64" i="25"/>
  <c r="J64" i="25"/>
  <c r="K63" i="25"/>
  <c r="L63" i="25" s="1"/>
  <c r="J63" i="25"/>
  <c r="K70" i="26"/>
  <c r="L70" i="26" s="1"/>
  <c r="J70" i="26"/>
  <c r="K69" i="26"/>
  <c r="L69" i="26" s="1"/>
  <c r="J69" i="26"/>
  <c r="K68" i="26"/>
  <c r="L68" i="26"/>
  <c r="J68" i="26"/>
  <c r="K67" i="26"/>
  <c r="L67" i="26"/>
  <c r="J67" i="26"/>
  <c r="K66" i="26"/>
  <c r="L66" i="26" s="1"/>
  <c r="J66" i="26"/>
  <c r="K65" i="26"/>
  <c r="L65" i="26"/>
  <c r="J65" i="26"/>
  <c r="K64" i="26"/>
  <c r="L64" i="26" s="1"/>
  <c r="J64" i="26"/>
  <c r="K63" i="26"/>
  <c r="L63" i="26" s="1"/>
  <c r="J63" i="26"/>
  <c r="K70" i="27"/>
  <c r="L70" i="27" s="1"/>
  <c r="J70" i="27"/>
  <c r="K69" i="27"/>
  <c r="L69" i="27" s="1"/>
  <c r="J69" i="27"/>
  <c r="K68" i="27"/>
  <c r="L68" i="27" s="1"/>
  <c r="J68" i="27"/>
  <c r="K67" i="27"/>
  <c r="L67" i="27" s="1"/>
  <c r="J67" i="27"/>
  <c r="K66" i="27"/>
  <c r="L66" i="27"/>
  <c r="J66" i="27"/>
  <c r="K65" i="27"/>
  <c r="L65" i="27"/>
  <c r="J65" i="27"/>
  <c r="K64" i="27"/>
  <c r="L64" i="27" s="1"/>
  <c r="J64" i="27"/>
  <c r="K63" i="27"/>
  <c r="L63" i="27" s="1"/>
  <c r="J63" i="27"/>
  <c r="K70" i="28"/>
  <c r="L70" i="28" s="1"/>
  <c r="J70" i="28"/>
  <c r="K69" i="28"/>
  <c r="L69" i="28" s="1"/>
  <c r="J69" i="28"/>
  <c r="K68" i="28"/>
  <c r="L68" i="28" s="1"/>
  <c r="J68" i="28"/>
  <c r="K67" i="28"/>
  <c r="L67" i="28" s="1"/>
  <c r="J67" i="28"/>
  <c r="K66" i="28"/>
  <c r="L66" i="28" s="1"/>
  <c r="J66" i="28"/>
  <c r="K65" i="28"/>
  <c r="L65" i="28" s="1"/>
  <c r="J65" i="28"/>
  <c r="K64" i="28"/>
  <c r="L64" i="28" s="1"/>
  <c r="J64" i="28"/>
  <c r="J71" i="28" s="1"/>
  <c r="I71" i="28" s="1"/>
  <c r="K63" i="28"/>
  <c r="L63" i="28" s="1"/>
  <c r="J63" i="28"/>
  <c r="K70" i="29"/>
  <c r="L70" i="29" s="1"/>
  <c r="J70" i="29"/>
  <c r="K69" i="29"/>
  <c r="L69" i="29" s="1"/>
  <c r="J69" i="29"/>
  <c r="K68" i="29"/>
  <c r="L68" i="29" s="1"/>
  <c r="J68" i="29"/>
  <c r="J71" i="29" s="1"/>
  <c r="I71" i="29" s="1"/>
  <c r="K67" i="29"/>
  <c r="L67" i="29" s="1"/>
  <c r="L71" i="29" s="1"/>
  <c r="K71" i="29" s="1"/>
  <c r="J67" i="29"/>
  <c r="K66" i="29"/>
  <c r="L66" i="29" s="1"/>
  <c r="J66" i="29"/>
  <c r="K65" i="29"/>
  <c r="L65" i="29" s="1"/>
  <c r="J65" i="29"/>
  <c r="K64" i="29"/>
  <c r="L64" i="29" s="1"/>
  <c r="J64" i="29"/>
  <c r="K63" i="29"/>
  <c r="L63" i="29" s="1"/>
  <c r="J63" i="29"/>
  <c r="K70" i="30"/>
  <c r="L70" i="30" s="1"/>
  <c r="J70" i="30"/>
  <c r="K69" i="30"/>
  <c r="L69" i="30" s="1"/>
  <c r="J69" i="30"/>
  <c r="K68" i="30"/>
  <c r="L68" i="30" s="1"/>
  <c r="J68" i="30"/>
  <c r="K67" i="30"/>
  <c r="L67" i="30" s="1"/>
  <c r="J67" i="30"/>
  <c r="K66" i="30"/>
  <c r="L66" i="30" s="1"/>
  <c r="J66" i="30"/>
  <c r="K65" i="30"/>
  <c r="L65" i="30" s="1"/>
  <c r="J65" i="30"/>
  <c r="K64" i="30"/>
  <c r="L64" i="30" s="1"/>
  <c r="J64" i="30"/>
  <c r="J71" i="30" s="1"/>
  <c r="I71" i="30" s="1"/>
  <c r="K63" i="30"/>
  <c r="L63" i="30" s="1"/>
  <c r="J63" i="30"/>
  <c r="K70" i="31"/>
  <c r="L70" i="31" s="1"/>
  <c r="J70" i="31"/>
  <c r="K69" i="31"/>
  <c r="L69" i="31" s="1"/>
  <c r="J69" i="31"/>
  <c r="K68" i="31"/>
  <c r="L68" i="31" s="1"/>
  <c r="J68" i="31"/>
  <c r="K67" i="31"/>
  <c r="L67" i="31" s="1"/>
  <c r="L71" i="31" s="1"/>
  <c r="K71" i="31" s="1"/>
  <c r="J67" i="31"/>
  <c r="K66" i="31"/>
  <c r="L66" i="31" s="1"/>
  <c r="J66" i="31"/>
  <c r="K65" i="31"/>
  <c r="L65" i="31"/>
  <c r="J65" i="31"/>
  <c r="K64" i="31"/>
  <c r="L64" i="31" s="1"/>
  <c r="J64" i="31"/>
  <c r="J71" i="31" s="1"/>
  <c r="I71" i="31" s="1"/>
  <c r="K63" i="31"/>
  <c r="L63" i="31" s="1"/>
  <c r="J63" i="31"/>
  <c r="K70" i="32"/>
  <c r="L70" i="32" s="1"/>
  <c r="J70" i="32"/>
  <c r="K69" i="32"/>
  <c r="L69" i="32" s="1"/>
  <c r="J69" i="32"/>
  <c r="K68" i="32"/>
  <c r="L68" i="32" s="1"/>
  <c r="J68" i="32"/>
  <c r="K67" i="32"/>
  <c r="L67" i="32"/>
  <c r="J67" i="32"/>
  <c r="K66" i="32"/>
  <c r="L66" i="32" s="1"/>
  <c r="J66" i="32"/>
  <c r="K65" i="32"/>
  <c r="L65" i="32" s="1"/>
  <c r="J65" i="32"/>
  <c r="K64" i="32"/>
  <c r="L64" i="32" s="1"/>
  <c r="J64" i="32"/>
  <c r="K63" i="32"/>
  <c r="L63" i="32" s="1"/>
  <c r="J63" i="32"/>
  <c r="K70" i="33"/>
  <c r="L70" i="33"/>
  <c r="J70" i="33"/>
  <c r="K69" i="33"/>
  <c r="L69" i="33"/>
  <c r="J69" i="33"/>
  <c r="K68" i="33"/>
  <c r="L68" i="33"/>
  <c r="J68" i="33"/>
  <c r="K67" i="33"/>
  <c r="L67" i="33" s="1"/>
  <c r="J67" i="33"/>
  <c r="K66" i="33"/>
  <c r="L66" i="33"/>
  <c r="J66" i="33"/>
  <c r="K65" i="33"/>
  <c r="L65" i="33" s="1"/>
  <c r="J65" i="33"/>
  <c r="K64" i="33"/>
  <c r="L64" i="33" s="1"/>
  <c r="J64" i="33"/>
  <c r="K63" i="33"/>
  <c r="L63" i="33" s="1"/>
  <c r="J63" i="33"/>
  <c r="K70" i="34"/>
  <c r="L70" i="34" s="1"/>
  <c r="J70" i="34"/>
  <c r="K69" i="34"/>
  <c r="L69" i="34" s="1"/>
  <c r="J69" i="34"/>
  <c r="K68" i="34"/>
  <c r="L68" i="34" s="1"/>
  <c r="J68" i="34"/>
  <c r="K67" i="34"/>
  <c r="L67" i="34" s="1"/>
  <c r="J67" i="34"/>
  <c r="K66" i="34"/>
  <c r="L66" i="34" s="1"/>
  <c r="J66" i="34"/>
  <c r="K65" i="34"/>
  <c r="L65" i="34" s="1"/>
  <c r="J65" i="34"/>
  <c r="K64" i="34"/>
  <c r="L64" i="34" s="1"/>
  <c r="J64" i="34"/>
  <c r="K63" i="34"/>
  <c r="L63" i="34" s="1"/>
  <c r="L71" i="34" s="1"/>
  <c r="K71" i="34" s="1"/>
  <c r="J63" i="34"/>
  <c r="J71" i="34" s="1"/>
  <c r="I71" i="34" s="1"/>
  <c r="K70" i="3"/>
  <c r="L70" i="3"/>
  <c r="J70" i="3"/>
  <c r="H70" i="3"/>
  <c r="K69" i="3"/>
  <c r="L69" i="3" s="1"/>
  <c r="J69" i="3"/>
  <c r="H69" i="3"/>
  <c r="H71" i="3" s="1"/>
  <c r="G71" i="3" s="1"/>
  <c r="K68" i="3"/>
  <c r="L68" i="3"/>
  <c r="J68" i="3"/>
  <c r="H68" i="3"/>
  <c r="K67" i="3"/>
  <c r="L67" i="3" s="1"/>
  <c r="J67" i="3"/>
  <c r="H67" i="3"/>
  <c r="K66" i="3"/>
  <c r="L66" i="3"/>
  <c r="J66" i="3"/>
  <c r="H66" i="3"/>
  <c r="K65" i="3"/>
  <c r="L65" i="3" s="1"/>
  <c r="J65" i="3"/>
  <c r="H65" i="3"/>
  <c r="K64" i="3"/>
  <c r="L64" i="3"/>
  <c r="L71" i="3" s="1"/>
  <c r="K71" i="3" s="1"/>
  <c r="J64" i="3"/>
  <c r="H64" i="3"/>
  <c r="K63" i="3"/>
  <c r="L63" i="3" s="1"/>
  <c r="J63" i="3"/>
  <c r="J71" i="3"/>
  <c r="I71" i="3" s="1"/>
  <c r="H63" i="3"/>
  <c r="K57" i="11"/>
  <c r="L57" i="11" s="1"/>
  <c r="J57" i="11"/>
  <c r="K56" i="11"/>
  <c r="L56" i="11" s="1"/>
  <c r="J56" i="11"/>
  <c r="K55" i="11"/>
  <c r="L55" i="11"/>
  <c r="J55" i="11"/>
  <c r="K54" i="11"/>
  <c r="L54" i="11"/>
  <c r="J54" i="11"/>
  <c r="K53" i="11"/>
  <c r="L53" i="11"/>
  <c r="J53" i="11"/>
  <c r="K52" i="11"/>
  <c r="L52" i="11" s="1"/>
  <c r="J52" i="11"/>
  <c r="K51" i="11"/>
  <c r="L51" i="11"/>
  <c r="J51" i="11"/>
  <c r="K50" i="11"/>
  <c r="L50" i="11" s="1"/>
  <c r="J50" i="11"/>
  <c r="K57" i="12"/>
  <c r="L57" i="12"/>
  <c r="J57" i="12"/>
  <c r="K56" i="12"/>
  <c r="L56" i="12" s="1"/>
  <c r="J56" i="12"/>
  <c r="K55" i="12"/>
  <c r="L55" i="12"/>
  <c r="J55" i="12"/>
  <c r="K54" i="12"/>
  <c r="L54" i="12" s="1"/>
  <c r="J54" i="12"/>
  <c r="K53" i="12"/>
  <c r="L53" i="12" s="1"/>
  <c r="J53" i="12"/>
  <c r="K52" i="12"/>
  <c r="L52" i="12" s="1"/>
  <c r="J52" i="12"/>
  <c r="K51" i="12"/>
  <c r="L51" i="12" s="1"/>
  <c r="L58" i="12" s="1"/>
  <c r="K58" i="12" s="1"/>
  <c r="J51" i="12"/>
  <c r="K50" i="12"/>
  <c r="L50" i="12" s="1"/>
  <c r="J50" i="12"/>
  <c r="K57" i="13"/>
  <c r="L57" i="13" s="1"/>
  <c r="J57" i="13"/>
  <c r="K56" i="13"/>
  <c r="L56" i="13"/>
  <c r="J56" i="13"/>
  <c r="K55" i="13"/>
  <c r="L55" i="13"/>
  <c r="J55" i="13"/>
  <c r="K54" i="13"/>
  <c r="L54" i="13" s="1"/>
  <c r="J54" i="13"/>
  <c r="K53" i="13"/>
  <c r="L53" i="13" s="1"/>
  <c r="J53" i="13"/>
  <c r="J58" i="13" s="1"/>
  <c r="I58" i="13" s="1"/>
  <c r="K52" i="13"/>
  <c r="L52" i="13" s="1"/>
  <c r="J52" i="13"/>
  <c r="K51" i="13"/>
  <c r="L51" i="13" s="1"/>
  <c r="J51" i="13"/>
  <c r="K50" i="13"/>
  <c r="L50" i="13" s="1"/>
  <c r="J50" i="13"/>
  <c r="K57" i="14"/>
  <c r="L57" i="14"/>
  <c r="J57" i="14"/>
  <c r="K56" i="14"/>
  <c r="L56" i="14" s="1"/>
  <c r="J56" i="14"/>
  <c r="K55" i="14"/>
  <c r="L55" i="14" s="1"/>
  <c r="J55" i="14"/>
  <c r="K54" i="14"/>
  <c r="L54" i="14" s="1"/>
  <c r="J54" i="14"/>
  <c r="K53" i="14"/>
  <c r="L53" i="14"/>
  <c r="J53" i="14"/>
  <c r="K52" i="14"/>
  <c r="L52" i="14" s="1"/>
  <c r="J52" i="14"/>
  <c r="K51" i="14"/>
  <c r="L51" i="14" s="1"/>
  <c r="L58" i="14" s="1"/>
  <c r="K58" i="14" s="1"/>
  <c r="J51" i="14"/>
  <c r="K50" i="14"/>
  <c r="L50" i="14" s="1"/>
  <c r="J50" i="14"/>
  <c r="J58" i="14"/>
  <c r="K57" i="15"/>
  <c r="L57" i="15" s="1"/>
  <c r="J57" i="15"/>
  <c r="K56" i="15"/>
  <c r="L56" i="15" s="1"/>
  <c r="J56" i="15"/>
  <c r="K55" i="15"/>
  <c r="L55" i="15" s="1"/>
  <c r="J55" i="15"/>
  <c r="K54" i="15"/>
  <c r="L54" i="15"/>
  <c r="J54" i="15"/>
  <c r="K53" i="15"/>
  <c r="L53" i="15"/>
  <c r="J53" i="15"/>
  <c r="K52" i="15"/>
  <c r="L52" i="15" s="1"/>
  <c r="L58" i="15" s="1"/>
  <c r="K58" i="15" s="1"/>
  <c r="J52" i="15"/>
  <c r="K51" i="15"/>
  <c r="L51" i="15" s="1"/>
  <c r="J51" i="15"/>
  <c r="K50" i="15"/>
  <c r="L50" i="15"/>
  <c r="J50" i="15"/>
  <c r="H58" i="15"/>
  <c r="G58" i="15" s="1"/>
  <c r="K57" i="16"/>
  <c r="L57" i="16" s="1"/>
  <c r="J57" i="16"/>
  <c r="J58" i="16" s="1"/>
  <c r="I58" i="16" s="1"/>
  <c r="K56" i="16"/>
  <c r="L56" i="16" s="1"/>
  <c r="J56" i="16"/>
  <c r="K55" i="16"/>
  <c r="L55" i="16" s="1"/>
  <c r="J55" i="16"/>
  <c r="K54" i="16"/>
  <c r="L54" i="16" s="1"/>
  <c r="J54" i="16"/>
  <c r="K53" i="16"/>
  <c r="L53" i="16" s="1"/>
  <c r="J53" i="16"/>
  <c r="K52" i="16"/>
  <c r="L52" i="16" s="1"/>
  <c r="J52" i="16"/>
  <c r="K51" i="16"/>
  <c r="L51" i="16" s="1"/>
  <c r="J51" i="16"/>
  <c r="K50" i="16"/>
  <c r="L50" i="16" s="1"/>
  <c r="L58" i="16" s="1"/>
  <c r="J50" i="16"/>
  <c r="K57" i="17"/>
  <c r="L57" i="17" s="1"/>
  <c r="J57" i="17"/>
  <c r="K56" i="17"/>
  <c r="L56" i="17"/>
  <c r="J56" i="17"/>
  <c r="K55" i="17"/>
  <c r="L55" i="17" s="1"/>
  <c r="J55" i="17"/>
  <c r="K54" i="17"/>
  <c r="L54" i="17" s="1"/>
  <c r="J54" i="17"/>
  <c r="K53" i="17"/>
  <c r="L53" i="17" s="1"/>
  <c r="J53" i="17"/>
  <c r="J58" i="17" s="1"/>
  <c r="I58" i="17" s="1"/>
  <c r="K52" i="17"/>
  <c r="L52" i="17" s="1"/>
  <c r="J52" i="17"/>
  <c r="K51" i="17"/>
  <c r="L51" i="17" s="1"/>
  <c r="J51" i="17"/>
  <c r="K50" i="17"/>
  <c r="L50" i="17" s="1"/>
  <c r="J50" i="17"/>
  <c r="K57" i="18"/>
  <c r="L57" i="18" s="1"/>
  <c r="J57" i="18"/>
  <c r="K56" i="18"/>
  <c r="L56" i="18" s="1"/>
  <c r="J56" i="18"/>
  <c r="K55" i="18"/>
  <c r="L55" i="18" s="1"/>
  <c r="J55" i="18"/>
  <c r="K54" i="18"/>
  <c r="L54" i="18" s="1"/>
  <c r="J54" i="18"/>
  <c r="K53" i="18"/>
  <c r="L53" i="18" s="1"/>
  <c r="J53" i="18"/>
  <c r="K52" i="18"/>
  <c r="L52" i="18" s="1"/>
  <c r="J52" i="18"/>
  <c r="K51" i="18"/>
  <c r="L51" i="18"/>
  <c r="J51" i="18"/>
  <c r="K50" i="18"/>
  <c r="L50" i="18"/>
  <c r="J50" i="18"/>
  <c r="K57" i="19"/>
  <c r="L57" i="19"/>
  <c r="J57" i="19"/>
  <c r="K56" i="19"/>
  <c r="L56" i="19" s="1"/>
  <c r="J56" i="19"/>
  <c r="K55" i="19"/>
  <c r="L55" i="19" s="1"/>
  <c r="J55" i="19"/>
  <c r="K54" i="19"/>
  <c r="L54" i="19"/>
  <c r="J54" i="19"/>
  <c r="K53" i="19"/>
  <c r="L53" i="19" s="1"/>
  <c r="J53" i="19"/>
  <c r="K52" i="19"/>
  <c r="L52" i="19" s="1"/>
  <c r="J52" i="19"/>
  <c r="K51" i="19"/>
  <c r="L51" i="19" s="1"/>
  <c r="J51" i="19"/>
  <c r="K50" i="19"/>
  <c r="L50" i="19" s="1"/>
  <c r="J50" i="19"/>
  <c r="J58" i="19" s="1"/>
  <c r="J89" i="19" s="1"/>
  <c r="K57" i="20"/>
  <c r="L57" i="20" s="1"/>
  <c r="J57" i="20"/>
  <c r="K56" i="20"/>
  <c r="L56" i="20" s="1"/>
  <c r="J56" i="20"/>
  <c r="K55" i="20"/>
  <c r="L55" i="20" s="1"/>
  <c r="J55" i="20"/>
  <c r="K54" i="20"/>
  <c r="L54" i="20" s="1"/>
  <c r="J54" i="20"/>
  <c r="K53" i="20"/>
  <c r="L53" i="20" s="1"/>
  <c r="J53" i="20"/>
  <c r="K52" i="20"/>
  <c r="L52" i="20" s="1"/>
  <c r="J52" i="20"/>
  <c r="K51" i="20"/>
  <c r="L51" i="20"/>
  <c r="J51" i="20"/>
  <c r="K50" i="20"/>
  <c r="L50" i="20" s="1"/>
  <c r="J50" i="20"/>
  <c r="K57" i="21"/>
  <c r="L57" i="21" s="1"/>
  <c r="J57" i="21"/>
  <c r="K56" i="21"/>
  <c r="L56" i="21" s="1"/>
  <c r="J56" i="21"/>
  <c r="K55" i="21"/>
  <c r="L55" i="21" s="1"/>
  <c r="J55" i="21"/>
  <c r="K54" i="21"/>
  <c r="L54" i="21" s="1"/>
  <c r="J54" i="21"/>
  <c r="K53" i="21"/>
  <c r="L53" i="21" s="1"/>
  <c r="J53" i="21"/>
  <c r="K52" i="21"/>
  <c r="L52" i="21" s="1"/>
  <c r="L58" i="21" s="1"/>
  <c r="K58" i="21" s="1"/>
  <c r="J52" i="21"/>
  <c r="K51" i="21"/>
  <c r="L51" i="21" s="1"/>
  <c r="J51" i="21"/>
  <c r="K50" i="21"/>
  <c r="L50" i="21" s="1"/>
  <c r="J50" i="21"/>
  <c r="K57" i="22"/>
  <c r="L57" i="22"/>
  <c r="J57" i="22"/>
  <c r="K56" i="22"/>
  <c r="L56" i="22" s="1"/>
  <c r="J56" i="22"/>
  <c r="K55" i="22"/>
  <c r="L55" i="22" s="1"/>
  <c r="J55" i="22"/>
  <c r="K54" i="22"/>
  <c r="L54" i="22" s="1"/>
  <c r="J54" i="22"/>
  <c r="K53" i="22"/>
  <c r="L53" i="22"/>
  <c r="J53" i="22"/>
  <c r="K52" i="22"/>
  <c r="L52" i="22" s="1"/>
  <c r="J52" i="22"/>
  <c r="K51" i="22"/>
  <c r="L51" i="22" s="1"/>
  <c r="J51" i="22"/>
  <c r="K50" i="22"/>
  <c r="L50" i="22"/>
  <c r="L58" i="22" s="1"/>
  <c r="K58" i="22" s="1"/>
  <c r="J50" i="22"/>
  <c r="K57" i="23"/>
  <c r="L57" i="23" s="1"/>
  <c r="J57" i="23"/>
  <c r="K56" i="23"/>
  <c r="L56" i="23" s="1"/>
  <c r="J56" i="23"/>
  <c r="K55" i="23"/>
  <c r="L55" i="23" s="1"/>
  <c r="J55" i="23"/>
  <c r="K54" i="23"/>
  <c r="L54" i="23"/>
  <c r="J54" i="23"/>
  <c r="K53" i="23"/>
  <c r="L53" i="23"/>
  <c r="J53" i="23"/>
  <c r="K52" i="23"/>
  <c r="L52" i="23" s="1"/>
  <c r="J52" i="23"/>
  <c r="K51" i="23"/>
  <c r="L51" i="23"/>
  <c r="J51" i="23"/>
  <c r="K50" i="23"/>
  <c r="L50" i="23" s="1"/>
  <c r="J50" i="23"/>
  <c r="K57" i="24"/>
  <c r="L57" i="24" s="1"/>
  <c r="J57" i="24"/>
  <c r="K56" i="24"/>
  <c r="L56" i="24" s="1"/>
  <c r="J56" i="24"/>
  <c r="K55" i="24"/>
  <c r="L55" i="24" s="1"/>
  <c r="J55" i="24"/>
  <c r="K54" i="24"/>
  <c r="L54" i="24"/>
  <c r="J54" i="24"/>
  <c r="K53" i="24"/>
  <c r="L53" i="24" s="1"/>
  <c r="J53" i="24"/>
  <c r="K52" i="24"/>
  <c r="L52" i="24" s="1"/>
  <c r="J52" i="24"/>
  <c r="K51" i="24"/>
  <c r="L51" i="24"/>
  <c r="J51" i="24"/>
  <c r="K50" i="24"/>
  <c r="L50" i="24" s="1"/>
  <c r="J50" i="24"/>
  <c r="K57" i="25"/>
  <c r="L57" i="25" s="1"/>
  <c r="L58" i="25" s="1"/>
  <c r="K58" i="25" s="1"/>
  <c r="J57" i="25"/>
  <c r="K56" i="25"/>
  <c r="L56" i="25" s="1"/>
  <c r="J56" i="25"/>
  <c r="K55" i="25"/>
  <c r="L55" i="25" s="1"/>
  <c r="J55" i="25"/>
  <c r="K54" i="25"/>
  <c r="L54" i="25" s="1"/>
  <c r="J54" i="25"/>
  <c r="K53" i="25"/>
  <c r="L53" i="25" s="1"/>
  <c r="J53" i="25"/>
  <c r="K52" i="25"/>
  <c r="L52" i="25" s="1"/>
  <c r="J52" i="25"/>
  <c r="K51" i="25"/>
  <c r="L51" i="25" s="1"/>
  <c r="J51" i="25"/>
  <c r="K50" i="25"/>
  <c r="L50" i="25" s="1"/>
  <c r="J50" i="25"/>
  <c r="K57" i="26"/>
  <c r="L57" i="26" s="1"/>
  <c r="J57" i="26"/>
  <c r="K56" i="26"/>
  <c r="L56" i="26" s="1"/>
  <c r="J56" i="26"/>
  <c r="K55" i="26"/>
  <c r="L55" i="26"/>
  <c r="J55" i="26"/>
  <c r="K54" i="26"/>
  <c r="L54" i="26"/>
  <c r="J54" i="26"/>
  <c r="K53" i="26"/>
  <c r="L53" i="26" s="1"/>
  <c r="J53" i="26"/>
  <c r="K52" i="26"/>
  <c r="L52" i="26"/>
  <c r="J52" i="26"/>
  <c r="K51" i="26"/>
  <c r="L51" i="26" s="1"/>
  <c r="J51" i="26"/>
  <c r="K50" i="26"/>
  <c r="L50" i="26"/>
  <c r="J50" i="26"/>
  <c r="K57" i="27"/>
  <c r="L57" i="27" s="1"/>
  <c r="J57" i="27"/>
  <c r="K56" i="27"/>
  <c r="L56" i="27" s="1"/>
  <c r="J56" i="27"/>
  <c r="K55" i="27"/>
  <c r="L55" i="27" s="1"/>
  <c r="J55" i="27"/>
  <c r="K54" i="27"/>
  <c r="L54" i="27" s="1"/>
  <c r="J54" i="27"/>
  <c r="K53" i="27"/>
  <c r="L53" i="27" s="1"/>
  <c r="J53" i="27"/>
  <c r="K52" i="27"/>
  <c r="L52" i="27" s="1"/>
  <c r="J52" i="27"/>
  <c r="J58" i="27" s="1"/>
  <c r="I58" i="27" s="1"/>
  <c r="K51" i="27"/>
  <c r="L51" i="27" s="1"/>
  <c r="L58" i="27" s="1"/>
  <c r="K58" i="27" s="1"/>
  <c r="J51" i="27"/>
  <c r="K50" i="27"/>
  <c r="L50" i="27" s="1"/>
  <c r="J50" i="27"/>
  <c r="K57" i="28"/>
  <c r="L57" i="28" s="1"/>
  <c r="J57" i="28"/>
  <c r="K56" i="28"/>
  <c r="L56" i="28" s="1"/>
  <c r="J56" i="28"/>
  <c r="K55" i="28"/>
  <c r="L55" i="28" s="1"/>
  <c r="J55" i="28"/>
  <c r="K54" i="28"/>
  <c r="L54" i="28" s="1"/>
  <c r="J54" i="28"/>
  <c r="K53" i="28"/>
  <c r="L53" i="28" s="1"/>
  <c r="J53" i="28"/>
  <c r="K52" i="28"/>
  <c r="L52" i="28" s="1"/>
  <c r="J52" i="28"/>
  <c r="K51" i="28"/>
  <c r="L51" i="28" s="1"/>
  <c r="L58" i="28" s="1"/>
  <c r="K58" i="28" s="1"/>
  <c r="J51" i="28"/>
  <c r="J58" i="28" s="1"/>
  <c r="I58" i="28" s="1"/>
  <c r="K50" i="28"/>
  <c r="L50" i="28" s="1"/>
  <c r="J50" i="28"/>
  <c r="K57" i="29"/>
  <c r="L57" i="29" s="1"/>
  <c r="J57" i="29"/>
  <c r="K56" i="29"/>
  <c r="L56" i="29" s="1"/>
  <c r="J56" i="29"/>
  <c r="K55" i="29"/>
  <c r="L55" i="29" s="1"/>
  <c r="J55" i="29"/>
  <c r="K54" i="29"/>
  <c r="L54" i="29" s="1"/>
  <c r="J54" i="29"/>
  <c r="K53" i="29"/>
  <c r="L53" i="29" s="1"/>
  <c r="J53" i="29"/>
  <c r="K52" i="29"/>
  <c r="L52" i="29"/>
  <c r="J52" i="29"/>
  <c r="K51" i="29"/>
  <c r="L51" i="29" s="1"/>
  <c r="J51" i="29"/>
  <c r="K50" i="29"/>
  <c r="L50" i="29" s="1"/>
  <c r="J50" i="29"/>
  <c r="K57" i="30"/>
  <c r="L57" i="30"/>
  <c r="J57" i="30"/>
  <c r="K56" i="30"/>
  <c r="L56" i="30" s="1"/>
  <c r="J56" i="30"/>
  <c r="K55" i="30"/>
  <c r="L55" i="30" s="1"/>
  <c r="J55" i="30"/>
  <c r="K54" i="30"/>
  <c r="L54" i="30"/>
  <c r="J54" i="30"/>
  <c r="J58" i="30" s="1"/>
  <c r="I58" i="30" s="1"/>
  <c r="K53" i="30"/>
  <c r="L53" i="30" s="1"/>
  <c r="J53" i="30"/>
  <c r="K52" i="30"/>
  <c r="L52" i="30" s="1"/>
  <c r="J52" i="30"/>
  <c r="K51" i="30"/>
  <c r="L51" i="30" s="1"/>
  <c r="J51" i="30"/>
  <c r="K50" i="30"/>
  <c r="L50" i="30"/>
  <c r="J50" i="30"/>
  <c r="K57" i="31"/>
  <c r="L57" i="31" s="1"/>
  <c r="J57" i="31"/>
  <c r="K56" i="31"/>
  <c r="L56" i="31" s="1"/>
  <c r="J56" i="31"/>
  <c r="K55" i="31"/>
  <c r="L55" i="31" s="1"/>
  <c r="J55" i="31"/>
  <c r="K54" i="31"/>
  <c r="L54" i="31" s="1"/>
  <c r="J54" i="31"/>
  <c r="K53" i="31"/>
  <c r="L53" i="31" s="1"/>
  <c r="J53" i="31"/>
  <c r="K52" i="31"/>
  <c r="L52" i="31" s="1"/>
  <c r="J52" i="31"/>
  <c r="K51" i="31"/>
  <c r="L51" i="31" s="1"/>
  <c r="J51" i="31"/>
  <c r="K50" i="31"/>
  <c r="L50" i="31" s="1"/>
  <c r="J50" i="31"/>
  <c r="K57" i="32"/>
  <c r="L57" i="32" s="1"/>
  <c r="J57" i="32"/>
  <c r="K56" i="32"/>
  <c r="L56" i="32" s="1"/>
  <c r="J56" i="32"/>
  <c r="K55" i="32"/>
  <c r="L55" i="32" s="1"/>
  <c r="J55" i="32"/>
  <c r="K54" i="32"/>
  <c r="L54" i="32" s="1"/>
  <c r="J54" i="32"/>
  <c r="K53" i="32"/>
  <c r="L53" i="32"/>
  <c r="J53" i="32"/>
  <c r="K52" i="32"/>
  <c r="L52" i="32" s="1"/>
  <c r="J52" i="32"/>
  <c r="K51" i="32"/>
  <c r="L51" i="32" s="1"/>
  <c r="J51" i="32"/>
  <c r="K50" i="32"/>
  <c r="L50" i="32" s="1"/>
  <c r="J50" i="32"/>
  <c r="J58" i="32" s="1"/>
  <c r="I58" i="32" s="1"/>
  <c r="K57" i="33"/>
  <c r="L57" i="33" s="1"/>
  <c r="J57" i="33"/>
  <c r="K56" i="33"/>
  <c r="L56" i="33" s="1"/>
  <c r="J56" i="33"/>
  <c r="K55" i="33"/>
  <c r="L55" i="33" s="1"/>
  <c r="J55" i="33"/>
  <c r="K54" i="33"/>
  <c r="L54" i="33"/>
  <c r="J54" i="33"/>
  <c r="K53" i="33"/>
  <c r="L53" i="33" s="1"/>
  <c r="J53" i="33"/>
  <c r="K52" i="33"/>
  <c r="L52" i="33" s="1"/>
  <c r="J52" i="33"/>
  <c r="K51" i="33"/>
  <c r="L51" i="33" s="1"/>
  <c r="L58" i="33" s="1"/>
  <c r="K58" i="33" s="1"/>
  <c r="J51" i="33"/>
  <c r="K50" i="33"/>
  <c r="L50" i="33" s="1"/>
  <c r="J50" i="33"/>
  <c r="K57" i="34"/>
  <c r="L57" i="34" s="1"/>
  <c r="J57" i="34"/>
  <c r="K56" i="34"/>
  <c r="L56" i="34" s="1"/>
  <c r="J56" i="34"/>
  <c r="K55" i="34"/>
  <c r="L55" i="34" s="1"/>
  <c r="J55" i="34"/>
  <c r="K54" i="34"/>
  <c r="L54" i="34" s="1"/>
  <c r="J54" i="34"/>
  <c r="K53" i="34"/>
  <c r="L53" i="34" s="1"/>
  <c r="J53" i="34"/>
  <c r="K52" i="34"/>
  <c r="L52" i="34" s="1"/>
  <c r="L58" i="34" s="1"/>
  <c r="K58" i="34" s="1"/>
  <c r="J52" i="34"/>
  <c r="K51" i="34"/>
  <c r="L51" i="34" s="1"/>
  <c r="J51" i="34"/>
  <c r="K50" i="34"/>
  <c r="L50" i="34" s="1"/>
  <c r="J50" i="34"/>
  <c r="K57" i="3"/>
  <c r="L57" i="3"/>
  <c r="J57" i="3"/>
  <c r="H57" i="3"/>
  <c r="K56" i="3"/>
  <c r="L56" i="3" s="1"/>
  <c r="J56" i="3"/>
  <c r="H56" i="3"/>
  <c r="K55" i="3"/>
  <c r="L55" i="3"/>
  <c r="J55" i="3"/>
  <c r="H55" i="3"/>
  <c r="K54" i="3"/>
  <c r="L54" i="3" s="1"/>
  <c r="J54" i="3"/>
  <c r="H54" i="3"/>
  <c r="K53" i="3"/>
  <c r="L53" i="3" s="1"/>
  <c r="J53" i="3"/>
  <c r="H53" i="3"/>
  <c r="K52" i="3"/>
  <c r="L52" i="3" s="1"/>
  <c r="J52" i="3"/>
  <c r="J58" i="3" s="1"/>
  <c r="I58" i="3" s="1"/>
  <c r="H52" i="3"/>
  <c r="K51" i="3"/>
  <c r="L51" i="3"/>
  <c r="J51" i="3"/>
  <c r="H51" i="3"/>
  <c r="K50" i="3"/>
  <c r="L50" i="3" s="1"/>
  <c r="J50" i="3"/>
  <c r="H50" i="3"/>
  <c r="K44" i="11"/>
  <c r="L44" i="11" s="1"/>
  <c r="J44" i="11"/>
  <c r="K43" i="11"/>
  <c r="L43" i="11" s="1"/>
  <c r="J43" i="11"/>
  <c r="K42" i="11"/>
  <c r="L42" i="11" s="1"/>
  <c r="J42" i="11"/>
  <c r="K41" i="11"/>
  <c r="L41" i="11" s="1"/>
  <c r="J41" i="11"/>
  <c r="K40" i="11"/>
  <c r="L40" i="11" s="1"/>
  <c r="J40" i="11"/>
  <c r="K39" i="11"/>
  <c r="L39" i="11"/>
  <c r="J39" i="11"/>
  <c r="K38" i="11"/>
  <c r="L38" i="11"/>
  <c r="L45" i="11" s="1"/>
  <c r="K45" i="11" s="1"/>
  <c r="J38" i="11"/>
  <c r="K37" i="11"/>
  <c r="L37" i="11" s="1"/>
  <c r="J37" i="11"/>
  <c r="K44" i="12"/>
  <c r="L44" i="12"/>
  <c r="J44" i="12"/>
  <c r="K43" i="12"/>
  <c r="L43" i="12" s="1"/>
  <c r="J43" i="12"/>
  <c r="K42" i="12"/>
  <c r="L42" i="12"/>
  <c r="J42" i="12"/>
  <c r="K41" i="12"/>
  <c r="L41" i="12" s="1"/>
  <c r="J41" i="12"/>
  <c r="K40" i="12"/>
  <c r="L40" i="12" s="1"/>
  <c r="J40" i="12"/>
  <c r="K39" i="12"/>
  <c r="L39" i="12" s="1"/>
  <c r="J39" i="12"/>
  <c r="K38" i="12"/>
  <c r="L38" i="12" s="1"/>
  <c r="J38" i="12"/>
  <c r="K37" i="12"/>
  <c r="L37" i="12"/>
  <c r="L45" i="12" s="1"/>
  <c r="K45" i="12" s="1"/>
  <c r="J37" i="12"/>
  <c r="K44" i="13"/>
  <c r="L44" i="13" s="1"/>
  <c r="J44" i="13"/>
  <c r="K43" i="13"/>
  <c r="L43" i="13"/>
  <c r="J43" i="13"/>
  <c r="K42" i="13"/>
  <c r="L42" i="13"/>
  <c r="J42" i="13"/>
  <c r="K41" i="13"/>
  <c r="L41" i="13" s="1"/>
  <c r="J41" i="13"/>
  <c r="K40" i="13"/>
  <c r="L40" i="13"/>
  <c r="J40" i="13"/>
  <c r="K39" i="13"/>
  <c r="L39" i="13"/>
  <c r="L45" i="13" s="1"/>
  <c r="K45" i="13" s="1"/>
  <c r="J39" i="13"/>
  <c r="K38" i="13"/>
  <c r="L38" i="13" s="1"/>
  <c r="J38" i="13"/>
  <c r="K37" i="13"/>
  <c r="L37" i="13" s="1"/>
  <c r="J37" i="13"/>
  <c r="K44" i="14"/>
  <c r="L44" i="14" s="1"/>
  <c r="J44" i="14"/>
  <c r="K43" i="14"/>
  <c r="L43" i="14" s="1"/>
  <c r="L45" i="14" s="1"/>
  <c r="K45" i="14" s="1"/>
  <c r="J43" i="14"/>
  <c r="K42" i="14"/>
  <c r="L42" i="14" s="1"/>
  <c r="J42" i="14"/>
  <c r="K41" i="14"/>
  <c r="L41" i="14" s="1"/>
  <c r="J41" i="14"/>
  <c r="K40" i="14"/>
  <c r="L40" i="14" s="1"/>
  <c r="J40" i="14"/>
  <c r="K39" i="14"/>
  <c r="L39" i="14"/>
  <c r="J39" i="14"/>
  <c r="K38" i="14"/>
  <c r="L38" i="14"/>
  <c r="J38" i="14"/>
  <c r="K37" i="14"/>
  <c r="L37" i="14" s="1"/>
  <c r="J37" i="14"/>
  <c r="K44" i="15"/>
  <c r="L44" i="15"/>
  <c r="J44" i="15"/>
  <c r="K43" i="15"/>
  <c r="L43" i="15" s="1"/>
  <c r="J43" i="15"/>
  <c r="K42" i="15"/>
  <c r="L42" i="15"/>
  <c r="J42" i="15"/>
  <c r="K41" i="15"/>
  <c r="L41" i="15" s="1"/>
  <c r="J41" i="15"/>
  <c r="K40" i="15"/>
  <c r="L40" i="15"/>
  <c r="J40" i="15"/>
  <c r="K39" i="15"/>
  <c r="L39" i="15" s="1"/>
  <c r="J39" i="15"/>
  <c r="K38" i="15"/>
  <c r="L38" i="15" s="1"/>
  <c r="J38" i="15"/>
  <c r="K37" i="15"/>
  <c r="L37" i="15" s="1"/>
  <c r="J37" i="15"/>
  <c r="K44" i="16"/>
  <c r="L44" i="16" s="1"/>
  <c r="J44" i="16"/>
  <c r="K43" i="16"/>
  <c r="L43" i="16" s="1"/>
  <c r="J43" i="16"/>
  <c r="K42" i="16"/>
  <c r="L42" i="16" s="1"/>
  <c r="J42" i="16"/>
  <c r="K41" i="16"/>
  <c r="L41" i="16" s="1"/>
  <c r="J41" i="16"/>
  <c r="K40" i="16"/>
  <c r="L40" i="16" s="1"/>
  <c r="L45" i="16" s="1"/>
  <c r="K45" i="16" s="1"/>
  <c r="J40" i="16"/>
  <c r="K39" i="16"/>
  <c r="L39" i="16" s="1"/>
  <c r="J39" i="16"/>
  <c r="K38" i="16"/>
  <c r="L38" i="16" s="1"/>
  <c r="J38" i="16"/>
  <c r="K37" i="16"/>
  <c r="L37" i="16" s="1"/>
  <c r="J37" i="16"/>
  <c r="J45" i="16" s="1"/>
  <c r="I45" i="16" s="1"/>
  <c r="K44" i="17"/>
  <c r="L44" i="17" s="1"/>
  <c r="J44" i="17"/>
  <c r="K43" i="17"/>
  <c r="L43" i="17" s="1"/>
  <c r="J43" i="17"/>
  <c r="K42" i="17"/>
  <c r="L42" i="17" s="1"/>
  <c r="J42" i="17"/>
  <c r="K41" i="17"/>
  <c r="L41" i="17" s="1"/>
  <c r="J41" i="17"/>
  <c r="K40" i="17"/>
  <c r="L40" i="17" s="1"/>
  <c r="J40" i="17"/>
  <c r="K39" i="17"/>
  <c r="L39" i="17" s="1"/>
  <c r="J39" i="17"/>
  <c r="K38" i="17"/>
  <c r="L38" i="17" s="1"/>
  <c r="J38" i="17"/>
  <c r="K37" i="17"/>
  <c r="L37" i="17" s="1"/>
  <c r="L45" i="17" s="1"/>
  <c r="K45" i="17" s="1"/>
  <c r="J37" i="17"/>
  <c r="K44" i="18"/>
  <c r="L44" i="18" s="1"/>
  <c r="J44" i="18"/>
  <c r="K43" i="18"/>
  <c r="L43" i="18"/>
  <c r="J43" i="18"/>
  <c r="K42" i="18"/>
  <c r="L42" i="18"/>
  <c r="L45" i="18" s="1"/>
  <c r="K45" i="18" s="1"/>
  <c r="J42" i="18"/>
  <c r="K41" i="18"/>
  <c r="L41" i="18" s="1"/>
  <c r="J41" i="18"/>
  <c r="K40" i="18"/>
  <c r="L40" i="18"/>
  <c r="J40" i="18"/>
  <c r="K39" i="18"/>
  <c r="L39" i="18" s="1"/>
  <c r="J39" i="18"/>
  <c r="J45" i="18" s="1"/>
  <c r="I45" i="18" s="1"/>
  <c r="K38" i="18"/>
  <c r="L38" i="18" s="1"/>
  <c r="J38" i="18"/>
  <c r="K37" i="18"/>
  <c r="L37" i="18" s="1"/>
  <c r="J37" i="18"/>
  <c r="K44" i="19"/>
  <c r="L44" i="19" s="1"/>
  <c r="J44" i="19"/>
  <c r="K43" i="19"/>
  <c r="L43" i="19"/>
  <c r="J43" i="19"/>
  <c r="K42" i="19"/>
  <c r="L42" i="19"/>
  <c r="J42" i="19"/>
  <c r="K41" i="19"/>
  <c r="L41" i="19" s="1"/>
  <c r="J41" i="19"/>
  <c r="K40" i="19"/>
  <c r="L40" i="19"/>
  <c r="J40" i="19"/>
  <c r="K39" i="19"/>
  <c r="L39" i="19"/>
  <c r="J39" i="19"/>
  <c r="K38" i="19"/>
  <c r="L38" i="19" s="1"/>
  <c r="J38" i="19"/>
  <c r="K37" i="19"/>
  <c r="L37" i="19" s="1"/>
  <c r="L45" i="19" s="1"/>
  <c r="K45" i="19" s="1"/>
  <c r="J37" i="19"/>
  <c r="K44" i="20"/>
  <c r="L44" i="20" s="1"/>
  <c r="J44" i="20"/>
  <c r="K43" i="20"/>
  <c r="L43" i="20"/>
  <c r="J43" i="20"/>
  <c r="K42" i="20"/>
  <c r="L42" i="20" s="1"/>
  <c r="J42" i="20"/>
  <c r="K41" i="20"/>
  <c r="L41" i="20" s="1"/>
  <c r="J41" i="20"/>
  <c r="K40" i="20"/>
  <c r="L40" i="20" s="1"/>
  <c r="J40" i="20"/>
  <c r="K39" i="20"/>
  <c r="L39" i="20" s="1"/>
  <c r="J39" i="20"/>
  <c r="K38" i="20"/>
  <c r="L38" i="20" s="1"/>
  <c r="J38" i="20"/>
  <c r="K37" i="20"/>
  <c r="L37" i="20"/>
  <c r="J37" i="20"/>
  <c r="K44" i="21"/>
  <c r="L44" i="21" s="1"/>
  <c r="J44" i="21"/>
  <c r="K43" i="21"/>
  <c r="L43" i="21"/>
  <c r="J43" i="21"/>
  <c r="K42" i="21"/>
  <c r="L42" i="21" s="1"/>
  <c r="J42" i="21"/>
  <c r="K41" i="21"/>
  <c r="L41" i="21"/>
  <c r="J41" i="21"/>
  <c r="K40" i="21"/>
  <c r="L40" i="21"/>
  <c r="J40" i="21"/>
  <c r="K39" i="21"/>
  <c r="L39" i="21" s="1"/>
  <c r="J39" i="21"/>
  <c r="K38" i="21"/>
  <c r="L38" i="21"/>
  <c r="J38" i="21"/>
  <c r="K37" i="21"/>
  <c r="L37" i="21"/>
  <c r="J37" i="21"/>
  <c r="K44" i="22"/>
  <c r="L44" i="22"/>
  <c r="J44" i="22"/>
  <c r="K43" i="22"/>
  <c r="L43" i="22" s="1"/>
  <c r="J43" i="22"/>
  <c r="K42" i="22"/>
  <c r="L42" i="22" s="1"/>
  <c r="J42" i="22"/>
  <c r="K41" i="22"/>
  <c r="L41" i="22" s="1"/>
  <c r="J41" i="22"/>
  <c r="K40" i="22"/>
  <c r="L40" i="22" s="1"/>
  <c r="J40" i="22"/>
  <c r="K39" i="22"/>
  <c r="L39" i="22"/>
  <c r="J39" i="22"/>
  <c r="K38" i="22"/>
  <c r="L38" i="22" s="1"/>
  <c r="J38" i="22"/>
  <c r="K37" i="22"/>
  <c r="L37" i="22" s="1"/>
  <c r="J37" i="22"/>
  <c r="K44" i="23"/>
  <c r="L44" i="23" s="1"/>
  <c r="J44" i="23"/>
  <c r="K43" i="23"/>
  <c r="L43" i="23" s="1"/>
  <c r="J43" i="23"/>
  <c r="K42" i="23"/>
  <c r="L42" i="23" s="1"/>
  <c r="J42" i="23"/>
  <c r="K41" i="23"/>
  <c r="L41" i="23" s="1"/>
  <c r="J41" i="23"/>
  <c r="K40" i="23"/>
  <c r="L40" i="23" s="1"/>
  <c r="J40" i="23"/>
  <c r="K39" i="23"/>
  <c r="L39" i="23" s="1"/>
  <c r="J39" i="23"/>
  <c r="K38" i="23"/>
  <c r="L38" i="23" s="1"/>
  <c r="J38" i="23"/>
  <c r="K37" i="23"/>
  <c r="L37" i="23" s="1"/>
  <c r="L45" i="23" s="1"/>
  <c r="K45" i="23" s="1"/>
  <c r="J37" i="23"/>
  <c r="J45" i="23" s="1"/>
  <c r="I45" i="23" s="1"/>
  <c r="K44" i="24"/>
  <c r="L44" i="24" s="1"/>
  <c r="J44" i="24"/>
  <c r="K43" i="24"/>
  <c r="L43" i="24" s="1"/>
  <c r="J43" i="24"/>
  <c r="K42" i="24"/>
  <c r="L42" i="24" s="1"/>
  <c r="J42" i="24"/>
  <c r="K41" i="24"/>
  <c r="L41" i="24" s="1"/>
  <c r="J41" i="24"/>
  <c r="K40" i="24"/>
  <c r="L40" i="24"/>
  <c r="J40" i="24"/>
  <c r="K39" i="24"/>
  <c r="L39" i="24" s="1"/>
  <c r="J39" i="24"/>
  <c r="K38" i="24"/>
  <c r="L38" i="24" s="1"/>
  <c r="J38" i="24"/>
  <c r="K37" i="24"/>
  <c r="L37" i="24" s="1"/>
  <c r="J37" i="24"/>
  <c r="K44" i="25"/>
  <c r="L44" i="25"/>
  <c r="J44" i="25"/>
  <c r="K43" i="25"/>
  <c r="L43" i="25" s="1"/>
  <c r="J43" i="25"/>
  <c r="K42" i="25"/>
  <c r="L42" i="25" s="1"/>
  <c r="J42" i="25"/>
  <c r="K41" i="25"/>
  <c r="L41" i="25" s="1"/>
  <c r="J41" i="25"/>
  <c r="K40" i="25"/>
  <c r="L40" i="25" s="1"/>
  <c r="J40" i="25"/>
  <c r="K39" i="25"/>
  <c r="L39" i="25"/>
  <c r="L45" i="25" s="1"/>
  <c r="K45" i="25" s="1"/>
  <c r="J39" i="25"/>
  <c r="J45" i="25" s="1"/>
  <c r="I45" i="25" s="1"/>
  <c r="K38" i="25"/>
  <c r="L38" i="25" s="1"/>
  <c r="J38" i="25"/>
  <c r="K37" i="25"/>
  <c r="L37" i="25" s="1"/>
  <c r="J37" i="25"/>
  <c r="K44" i="26"/>
  <c r="L44" i="26" s="1"/>
  <c r="J44" i="26"/>
  <c r="K43" i="26"/>
  <c r="L43" i="26" s="1"/>
  <c r="J43" i="26"/>
  <c r="K42" i="26"/>
  <c r="L42" i="26" s="1"/>
  <c r="J42" i="26"/>
  <c r="K41" i="26"/>
  <c r="L41" i="26" s="1"/>
  <c r="J41" i="26"/>
  <c r="K40" i="26"/>
  <c r="L40" i="26" s="1"/>
  <c r="J40" i="26"/>
  <c r="K39" i="26"/>
  <c r="L39" i="26" s="1"/>
  <c r="J39" i="26"/>
  <c r="K38" i="26"/>
  <c r="L38" i="26" s="1"/>
  <c r="J38" i="26"/>
  <c r="K37" i="26"/>
  <c r="L37" i="26" s="1"/>
  <c r="J37" i="26"/>
  <c r="K44" i="27"/>
  <c r="L44" i="27" s="1"/>
  <c r="J44" i="27"/>
  <c r="K43" i="27"/>
  <c r="L43" i="27" s="1"/>
  <c r="J43" i="27"/>
  <c r="K42" i="27"/>
  <c r="L42" i="27"/>
  <c r="J42" i="27"/>
  <c r="K41" i="27"/>
  <c r="L41" i="27" s="1"/>
  <c r="J41" i="27"/>
  <c r="K40" i="27"/>
  <c r="L40" i="27" s="1"/>
  <c r="J40" i="27"/>
  <c r="K39" i="27"/>
  <c r="L39" i="27"/>
  <c r="J39" i="27"/>
  <c r="K38" i="27"/>
  <c r="L38" i="27" s="1"/>
  <c r="J38" i="27"/>
  <c r="K37" i="27"/>
  <c r="L37" i="27" s="1"/>
  <c r="L45" i="27" s="1"/>
  <c r="K45" i="27" s="1"/>
  <c r="J37" i="27"/>
  <c r="K44" i="28"/>
  <c r="L44" i="28" s="1"/>
  <c r="J44" i="28"/>
  <c r="K43" i="28"/>
  <c r="L43" i="28" s="1"/>
  <c r="J43" i="28"/>
  <c r="K42" i="28"/>
  <c r="L42" i="28" s="1"/>
  <c r="J42" i="28"/>
  <c r="K41" i="28"/>
  <c r="L41" i="28" s="1"/>
  <c r="J41" i="28"/>
  <c r="K40" i="28"/>
  <c r="L40" i="28" s="1"/>
  <c r="J40" i="28"/>
  <c r="K39" i="28"/>
  <c r="L39" i="28" s="1"/>
  <c r="J39" i="28"/>
  <c r="K38" i="28"/>
  <c r="L38" i="28" s="1"/>
  <c r="J38" i="28"/>
  <c r="K37" i="28"/>
  <c r="L37" i="28" s="1"/>
  <c r="J37" i="28"/>
  <c r="K44" i="29"/>
  <c r="L44" i="29" s="1"/>
  <c r="J44" i="29"/>
  <c r="K43" i="29"/>
  <c r="L43" i="29" s="1"/>
  <c r="J43" i="29"/>
  <c r="K42" i="29"/>
  <c r="L42" i="29"/>
  <c r="J42" i="29"/>
  <c r="K41" i="29"/>
  <c r="L41" i="29" s="1"/>
  <c r="J41" i="29"/>
  <c r="K40" i="29"/>
  <c r="L40" i="29" s="1"/>
  <c r="J40" i="29"/>
  <c r="K39" i="29"/>
  <c r="L39" i="29" s="1"/>
  <c r="J39" i="29"/>
  <c r="K38" i="29"/>
  <c r="L38" i="29" s="1"/>
  <c r="L45" i="29" s="1"/>
  <c r="K45" i="29" s="1"/>
  <c r="J38" i="29"/>
  <c r="K37" i="29"/>
  <c r="L37" i="29" s="1"/>
  <c r="J37" i="29"/>
  <c r="K44" i="30"/>
  <c r="L44" i="30"/>
  <c r="J44" i="30"/>
  <c r="K43" i="30"/>
  <c r="L43" i="30" s="1"/>
  <c r="J43" i="30"/>
  <c r="K42" i="30"/>
  <c r="L42" i="30" s="1"/>
  <c r="J42" i="30"/>
  <c r="K41" i="30"/>
  <c r="L41" i="30"/>
  <c r="J41" i="30"/>
  <c r="K40" i="30"/>
  <c r="L40" i="30" s="1"/>
  <c r="J40" i="30"/>
  <c r="K39" i="30"/>
  <c r="L39" i="30" s="1"/>
  <c r="L45" i="30" s="1"/>
  <c r="K45" i="30" s="1"/>
  <c r="J39" i="30"/>
  <c r="K38" i="30"/>
  <c r="L38" i="30"/>
  <c r="J38" i="30"/>
  <c r="K37" i="30"/>
  <c r="L37" i="30" s="1"/>
  <c r="J37" i="30"/>
  <c r="K44" i="31"/>
  <c r="L44" i="31" s="1"/>
  <c r="J44" i="31"/>
  <c r="K43" i="31"/>
  <c r="L43" i="31" s="1"/>
  <c r="J43" i="31"/>
  <c r="K42" i="31"/>
  <c r="L42" i="31" s="1"/>
  <c r="J42" i="31"/>
  <c r="K41" i="31"/>
  <c r="L41" i="31" s="1"/>
  <c r="J41" i="31"/>
  <c r="K40" i="31"/>
  <c r="L40" i="31" s="1"/>
  <c r="J40" i="31"/>
  <c r="K39" i="31"/>
  <c r="L39" i="31" s="1"/>
  <c r="J39" i="31"/>
  <c r="K38" i="31"/>
  <c r="L38" i="31" s="1"/>
  <c r="J38" i="31"/>
  <c r="K37" i="31"/>
  <c r="L37" i="31" s="1"/>
  <c r="L45" i="31" s="1"/>
  <c r="K45" i="31" s="1"/>
  <c r="J37" i="31"/>
  <c r="K44" i="32"/>
  <c r="L44" i="32" s="1"/>
  <c r="J44" i="32"/>
  <c r="K43" i="32"/>
  <c r="L43" i="32" s="1"/>
  <c r="J43" i="32"/>
  <c r="K42" i="32"/>
  <c r="L42" i="32" s="1"/>
  <c r="J42" i="32"/>
  <c r="K41" i="32"/>
  <c r="L41" i="32" s="1"/>
  <c r="J41" i="32"/>
  <c r="K40" i="32"/>
  <c r="L40" i="32" s="1"/>
  <c r="J40" i="32"/>
  <c r="J45" i="32" s="1"/>
  <c r="I45" i="32" s="1"/>
  <c r="K39" i="32"/>
  <c r="L39" i="32" s="1"/>
  <c r="J39" i="32"/>
  <c r="K38" i="32"/>
  <c r="L38" i="32" s="1"/>
  <c r="J38" i="32"/>
  <c r="K37" i="32"/>
  <c r="L37" i="32" s="1"/>
  <c r="J37" i="32"/>
  <c r="K44" i="33"/>
  <c r="L44" i="33" s="1"/>
  <c r="L45" i="33" s="1"/>
  <c r="K45" i="33" s="1"/>
  <c r="J44" i="33"/>
  <c r="K43" i="33"/>
  <c r="L43" i="33" s="1"/>
  <c r="J43" i="33"/>
  <c r="K42" i="33"/>
  <c r="L42" i="33"/>
  <c r="J42" i="33"/>
  <c r="K41" i="33"/>
  <c r="L41" i="33" s="1"/>
  <c r="J41" i="33"/>
  <c r="K40" i="33"/>
  <c r="L40" i="33" s="1"/>
  <c r="J40" i="33"/>
  <c r="K39" i="33"/>
  <c r="L39" i="33" s="1"/>
  <c r="J39" i="33"/>
  <c r="K38" i="33"/>
  <c r="L38" i="33" s="1"/>
  <c r="J38" i="33"/>
  <c r="K37" i="33"/>
  <c r="L37" i="33" s="1"/>
  <c r="J37" i="33"/>
  <c r="K44" i="34"/>
  <c r="L44" i="34"/>
  <c r="J44" i="34"/>
  <c r="K43" i="34"/>
  <c r="L43" i="34" s="1"/>
  <c r="J43" i="34"/>
  <c r="K42" i="34"/>
  <c r="L42" i="34"/>
  <c r="J42" i="34"/>
  <c r="K41" i="34"/>
  <c r="L41" i="34"/>
  <c r="J41" i="34"/>
  <c r="K40" i="34"/>
  <c r="L40" i="34" s="1"/>
  <c r="J40" i="34"/>
  <c r="K39" i="34"/>
  <c r="L39" i="34"/>
  <c r="L45" i="34" s="1"/>
  <c r="K45" i="34" s="1"/>
  <c r="J39" i="34"/>
  <c r="K38" i="34"/>
  <c r="L38" i="34"/>
  <c r="J38" i="34"/>
  <c r="K37" i="34"/>
  <c r="L37" i="34" s="1"/>
  <c r="J37" i="34"/>
  <c r="K44" i="3"/>
  <c r="L44" i="3"/>
  <c r="J44" i="3"/>
  <c r="H44" i="3"/>
  <c r="K43" i="3"/>
  <c r="L43" i="3" s="1"/>
  <c r="J43" i="3"/>
  <c r="H43" i="3"/>
  <c r="K42" i="3"/>
  <c r="L42" i="3" s="1"/>
  <c r="J42" i="3"/>
  <c r="H42" i="3"/>
  <c r="K41" i="3"/>
  <c r="L41" i="3" s="1"/>
  <c r="L45" i="3" s="1"/>
  <c r="K45" i="3" s="1"/>
  <c r="J41" i="3"/>
  <c r="H41" i="3"/>
  <c r="K40" i="3"/>
  <c r="L40" i="3" s="1"/>
  <c r="J40" i="3"/>
  <c r="H40" i="3"/>
  <c r="K39" i="3"/>
  <c r="L39" i="3" s="1"/>
  <c r="J39" i="3"/>
  <c r="H39" i="3"/>
  <c r="H45" i="3" s="1"/>
  <c r="G45" i="3" s="1"/>
  <c r="K38" i="3"/>
  <c r="L38" i="3" s="1"/>
  <c r="J38" i="3"/>
  <c r="H38" i="3"/>
  <c r="K37" i="3"/>
  <c r="L37" i="3" s="1"/>
  <c r="J37" i="3"/>
  <c r="H37" i="3"/>
  <c r="K31" i="11"/>
  <c r="L31" i="11" s="1"/>
  <c r="J31" i="11"/>
  <c r="K30" i="11"/>
  <c r="L30" i="11" s="1"/>
  <c r="J30" i="11"/>
  <c r="K29" i="11"/>
  <c r="L29" i="11" s="1"/>
  <c r="J29" i="11"/>
  <c r="K28" i="11"/>
  <c r="L28" i="11" s="1"/>
  <c r="J28" i="11"/>
  <c r="K27" i="11"/>
  <c r="L27" i="11"/>
  <c r="J27" i="11"/>
  <c r="K26" i="11"/>
  <c r="L26" i="11" s="1"/>
  <c r="J26" i="11"/>
  <c r="K25" i="11"/>
  <c r="L25" i="11" s="1"/>
  <c r="J25" i="11"/>
  <c r="K24" i="11"/>
  <c r="L24" i="11"/>
  <c r="J24" i="11"/>
  <c r="K31" i="12"/>
  <c r="L31" i="12" s="1"/>
  <c r="J31" i="12"/>
  <c r="K30" i="12"/>
  <c r="L30" i="12"/>
  <c r="J30" i="12"/>
  <c r="K29" i="12"/>
  <c r="L29" i="12"/>
  <c r="J29" i="12"/>
  <c r="K28" i="12"/>
  <c r="L28" i="12" s="1"/>
  <c r="J28" i="12"/>
  <c r="K27" i="12"/>
  <c r="L27" i="12" s="1"/>
  <c r="J27" i="12"/>
  <c r="K26" i="12"/>
  <c r="L26" i="12" s="1"/>
  <c r="J26" i="12"/>
  <c r="K25" i="12"/>
  <c r="L25" i="12" s="1"/>
  <c r="J25" i="12"/>
  <c r="K24" i="12"/>
  <c r="L24" i="12" s="1"/>
  <c r="J24" i="12"/>
  <c r="K31" i="13"/>
  <c r="L31" i="13" s="1"/>
  <c r="J31" i="13"/>
  <c r="K30" i="13"/>
  <c r="L30" i="13" s="1"/>
  <c r="J30" i="13"/>
  <c r="K29" i="13"/>
  <c r="L29" i="13" s="1"/>
  <c r="J29" i="13"/>
  <c r="K28" i="13"/>
  <c r="L28" i="13"/>
  <c r="J28" i="13"/>
  <c r="K27" i="13"/>
  <c r="L27" i="13" s="1"/>
  <c r="J27" i="13"/>
  <c r="K26" i="13"/>
  <c r="L26" i="13"/>
  <c r="J26" i="13"/>
  <c r="K25" i="13"/>
  <c r="L25" i="13"/>
  <c r="J25" i="13"/>
  <c r="K24" i="13"/>
  <c r="L24" i="13" s="1"/>
  <c r="J24" i="13"/>
  <c r="K31" i="14"/>
  <c r="L31" i="14" s="1"/>
  <c r="J31" i="14"/>
  <c r="K30" i="14"/>
  <c r="L30" i="14" s="1"/>
  <c r="J30" i="14"/>
  <c r="K29" i="14"/>
  <c r="L29" i="14"/>
  <c r="J29" i="14"/>
  <c r="K28" i="14"/>
  <c r="L28" i="14" s="1"/>
  <c r="J28" i="14"/>
  <c r="K27" i="14"/>
  <c r="L27" i="14" s="1"/>
  <c r="J27" i="14"/>
  <c r="K26" i="14"/>
  <c r="L26" i="14" s="1"/>
  <c r="J26" i="14"/>
  <c r="K25" i="14"/>
  <c r="L25" i="14" s="1"/>
  <c r="J25" i="14"/>
  <c r="K24" i="14"/>
  <c r="L24" i="14" s="1"/>
  <c r="J24" i="14"/>
  <c r="J32" i="14"/>
  <c r="I32" i="14" s="1"/>
  <c r="K31" i="15"/>
  <c r="L31" i="15" s="1"/>
  <c r="J31" i="15"/>
  <c r="K30" i="15"/>
  <c r="L30" i="15" s="1"/>
  <c r="J30" i="15"/>
  <c r="K29" i="15"/>
  <c r="L29" i="15" s="1"/>
  <c r="J29" i="15"/>
  <c r="K28" i="15"/>
  <c r="L28" i="15" s="1"/>
  <c r="J28" i="15"/>
  <c r="K27" i="15"/>
  <c r="L27" i="15" s="1"/>
  <c r="J27" i="15"/>
  <c r="K26" i="15"/>
  <c r="L26" i="15" s="1"/>
  <c r="J26" i="15"/>
  <c r="K25" i="15"/>
  <c r="L25" i="15" s="1"/>
  <c r="L32" i="15" s="1"/>
  <c r="K32" i="15" s="1"/>
  <c r="J25" i="15"/>
  <c r="K24" i="15"/>
  <c r="L24" i="15" s="1"/>
  <c r="J24" i="15"/>
  <c r="J32" i="15" s="1"/>
  <c r="K31" i="16"/>
  <c r="L31" i="16"/>
  <c r="J31" i="16"/>
  <c r="K30" i="16"/>
  <c r="L30" i="16" s="1"/>
  <c r="J30" i="16"/>
  <c r="K29" i="16"/>
  <c r="L29" i="16" s="1"/>
  <c r="J29" i="16"/>
  <c r="K28" i="16"/>
  <c r="L28" i="16" s="1"/>
  <c r="J28" i="16"/>
  <c r="K27" i="16"/>
  <c r="L27" i="16" s="1"/>
  <c r="J27" i="16"/>
  <c r="K26" i="16"/>
  <c r="L26" i="16"/>
  <c r="J26" i="16"/>
  <c r="K25" i="16"/>
  <c r="L25" i="16" s="1"/>
  <c r="J25" i="16"/>
  <c r="K24" i="16"/>
  <c r="L24" i="16" s="1"/>
  <c r="J24" i="16"/>
  <c r="K31" i="17"/>
  <c r="L31" i="17" s="1"/>
  <c r="J31" i="17"/>
  <c r="K30" i="17"/>
  <c r="L30" i="17" s="1"/>
  <c r="J30" i="17"/>
  <c r="K29" i="17"/>
  <c r="L29" i="17"/>
  <c r="J29" i="17"/>
  <c r="K28" i="17"/>
  <c r="L28" i="17" s="1"/>
  <c r="J28" i="17"/>
  <c r="K27" i="17"/>
  <c r="L27" i="17" s="1"/>
  <c r="J27" i="17"/>
  <c r="K26" i="17"/>
  <c r="L26" i="17" s="1"/>
  <c r="J26" i="17"/>
  <c r="K25" i="17"/>
  <c r="L25" i="17" s="1"/>
  <c r="J25" i="17"/>
  <c r="J32" i="17" s="1"/>
  <c r="I32" i="17" s="1"/>
  <c r="K24" i="17"/>
  <c r="L24" i="17"/>
  <c r="J24" i="17"/>
  <c r="K31" i="18"/>
  <c r="L31" i="18" s="1"/>
  <c r="J31" i="18"/>
  <c r="K30" i="18"/>
  <c r="L30" i="18" s="1"/>
  <c r="J30" i="18"/>
  <c r="K29" i="18"/>
  <c r="L29" i="18" s="1"/>
  <c r="J29" i="18"/>
  <c r="K28" i="18"/>
  <c r="L28" i="18" s="1"/>
  <c r="J28" i="18"/>
  <c r="K27" i="18"/>
  <c r="L27" i="18" s="1"/>
  <c r="J27" i="18"/>
  <c r="K26" i="18"/>
  <c r="L26" i="18" s="1"/>
  <c r="J26" i="18"/>
  <c r="K25" i="18"/>
  <c r="L25" i="18" s="1"/>
  <c r="J25" i="18"/>
  <c r="K24" i="18"/>
  <c r="L24" i="18"/>
  <c r="J24" i="18"/>
  <c r="K31" i="19"/>
  <c r="L31" i="19" s="1"/>
  <c r="J31" i="19"/>
  <c r="K30" i="19"/>
  <c r="L30" i="19" s="1"/>
  <c r="J30" i="19"/>
  <c r="K29" i="19"/>
  <c r="L29" i="19" s="1"/>
  <c r="J29" i="19"/>
  <c r="K28" i="19"/>
  <c r="L28" i="19" s="1"/>
  <c r="J28" i="19"/>
  <c r="K27" i="19"/>
  <c r="L27" i="19" s="1"/>
  <c r="J27" i="19"/>
  <c r="K26" i="19"/>
  <c r="L26" i="19" s="1"/>
  <c r="J26" i="19"/>
  <c r="K25" i="19"/>
  <c r="L25" i="19" s="1"/>
  <c r="J25" i="19"/>
  <c r="K24" i="19"/>
  <c r="L24" i="19"/>
  <c r="J24" i="19"/>
  <c r="K31" i="20"/>
  <c r="L31" i="20" s="1"/>
  <c r="J31" i="20"/>
  <c r="K30" i="20"/>
  <c r="L30" i="20" s="1"/>
  <c r="L32" i="20" s="1"/>
  <c r="K32" i="20" s="1"/>
  <c r="J30" i="20"/>
  <c r="K29" i="20"/>
  <c r="L29" i="20" s="1"/>
  <c r="J29" i="20"/>
  <c r="K28" i="20"/>
  <c r="L28" i="20" s="1"/>
  <c r="J28" i="20"/>
  <c r="K27" i="20"/>
  <c r="L27" i="20" s="1"/>
  <c r="J27" i="20"/>
  <c r="K26" i="20"/>
  <c r="L26" i="20" s="1"/>
  <c r="J26" i="20"/>
  <c r="K25" i="20"/>
  <c r="L25" i="20" s="1"/>
  <c r="J25" i="20"/>
  <c r="K24" i="20"/>
  <c r="L24" i="20" s="1"/>
  <c r="J24" i="20"/>
  <c r="H32" i="20"/>
  <c r="K31" i="21"/>
  <c r="L31" i="21" s="1"/>
  <c r="J31" i="21"/>
  <c r="K30" i="21"/>
  <c r="L30" i="21"/>
  <c r="J30" i="21"/>
  <c r="K29" i="21"/>
  <c r="L29" i="21" s="1"/>
  <c r="J29" i="21"/>
  <c r="K28" i="21"/>
  <c r="L28" i="21" s="1"/>
  <c r="J28" i="21"/>
  <c r="K27" i="21"/>
  <c r="L27" i="21" s="1"/>
  <c r="J27" i="21"/>
  <c r="K26" i="21"/>
  <c r="L26" i="21" s="1"/>
  <c r="J26" i="21"/>
  <c r="K25" i="21"/>
  <c r="L25" i="21" s="1"/>
  <c r="J25" i="21"/>
  <c r="K24" i="21"/>
  <c r="L24" i="21" s="1"/>
  <c r="J24" i="21"/>
  <c r="K31" i="22"/>
  <c r="L31" i="22" s="1"/>
  <c r="J31" i="22"/>
  <c r="K30" i="22"/>
  <c r="L30" i="22" s="1"/>
  <c r="J30" i="22"/>
  <c r="K29" i="22"/>
  <c r="L29" i="22" s="1"/>
  <c r="J29" i="22"/>
  <c r="K28" i="22"/>
  <c r="L28" i="22" s="1"/>
  <c r="J28" i="22"/>
  <c r="K27" i="22"/>
  <c r="L27" i="22" s="1"/>
  <c r="J27" i="22"/>
  <c r="K26" i="22"/>
  <c r="L26" i="22" s="1"/>
  <c r="J26" i="22"/>
  <c r="K25" i="22"/>
  <c r="L25" i="22" s="1"/>
  <c r="J25" i="22"/>
  <c r="K24" i="22"/>
  <c r="L24" i="22" s="1"/>
  <c r="L32" i="22" s="1"/>
  <c r="K32" i="22" s="1"/>
  <c r="J24" i="22"/>
  <c r="K31" i="23"/>
  <c r="L31" i="23" s="1"/>
  <c r="L32" i="23" s="1"/>
  <c r="K32" i="23" s="1"/>
  <c r="J31" i="23"/>
  <c r="K30" i="23"/>
  <c r="L30" i="23" s="1"/>
  <c r="J30" i="23"/>
  <c r="K29" i="23"/>
  <c r="L29" i="23" s="1"/>
  <c r="J29" i="23"/>
  <c r="K28" i="23"/>
  <c r="L28" i="23"/>
  <c r="J28" i="23"/>
  <c r="K27" i="23"/>
  <c r="L27" i="23" s="1"/>
  <c r="J27" i="23"/>
  <c r="K26" i="23"/>
  <c r="L26" i="23"/>
  <c r="J26" i="23"/>
  <c r="K25" i="23"/>
  <c r="L25" i="23" s="1"/>
  <c r="J25" i="23"/>
  <c r="K24" i="23"/>
  <c r="L24" i="23" s="1"/>
  <c r="J24" i="23"/>
  <c r="K31" i="24"/>
  <c r="L31" i="24" s="1"/>
  <c r="J31" i="24"/>
  <c r="K30" i="24"/>
  <c r="L30" i="24" s="1"/>
  <c r="J30" i="24"/>
  <c r="K29" i="24"/>
  <c r="L29" i="24" s="1"/>
  <c r="J29" i="24"/>
  <c r="K28" i="24"/>
  <c r="L28" i="24"/>
  <c r="J28" i="24"/>
  <c r="K27" i="24"/>
  <c r="L27" i="24" s="1"/>
  <c r="J27" i="24"/>
  <c r="K26" i="24"/>
  <c r="L26" i="24"/>
  <c r="J26" i="24"/>
  <c r="K25" i="24"/>
  <c r="L25" i="24"/>
  <c r="J25" i="24"/>
  <c r="K24" i="24"/>
  <c r="L24" i="24" s="1"/>
  <c r="J24" i="24"/>
  <c r="K31" i="25"/>
  <c r="L31" i="25" s="1"/>
  <c r="J31" i="25"/>
  <c r="K30" i="25"/>
  <c r="L30" i="25" s="1"/>
  <c r="J30" i="25"/>
  <c r="K29" i="25"/>
  <c r="L29" i="25" s="1"/>
  <c r="J29" i="25"/>
  <c r="K28" i="25"/>
  <c r="L28" i="25" s="1"/>
  <c r="J28" i="25"/>
  <c r="K27" i="25"/>
  <c r="L27" i="25" s="1"/>
  <c r="J27" i="25"/>
  <c r="K26" i="25"/>
  <c r="L26" i="25" s="1"/>
  <c r="J26" i="25"/>
  <c r="K25" i="25"/>
  <c r="L25" i="25" s="1"/>
  <c r="J25" i="25"/>
  <c r="K24" i="25"/>
  <c r="L24" i="25" s="1"/>
  <c r="J24" i="25"/>
  <c r="K31" i="26"/>
  <c r="L31" i="26" s="1"/>
  <c r="J31" i="26"/>
  <c r="K30" i="26"/>
  <c r="L30" i="26" s="1"/>
  <c r="J30" i="26"/>
  <c r="K29" i="26"/>
  <c r="L29" i="26" s="1"/>
  <c r="J29" i="26"/>
  <c r="K28" i="26"/>
  <c r="L28" i="26" s="1"/>
  <c r="J28" i="26"/>
  <c r="K27" i="26"/>
  <c r="L27" i="26" s="1"/>
  <c r="J27" i="26"/>
  <c r="K26" i="26"/>
  <c r="L26" i="26" s="1"/>
  <c r="J26" i="26"/>
  <c r="K25" i="26"/>
  <c r="L25" i="26" s="1"/>
  <c r="J25" i="26"/>
  <c r="K24" i="26"/>
  <c r="L24" i="26" s="1"/>
  <c r="J24" i="26"/>
  <c r="J32" i="26" s="1"/>
  <c r="I32" i="26" s="1"/>
  <c r="K31" i="27"/>
  <c r="L31" i="27"/>
  <c r="J31" i="27"/>
  <c r="K30" i="27"/>
  <c r="L30" i="27" s="1"/>
  <c r="J30" i="27"/>
  <c r="K29" i="27"/>
  <c r="L29" i="27" s="1"/>
  <c r="J29" i="27"/>
  <c r="K28" i="27"/>
  <c r="L28" i="27" s="1"/>
  <c r="J28" i="27"/>
  <c r="K27" i="27"/>
  <c r="L27" i="27" s="1"/>
  <c r="J27" i="27"/>
  <c r="K26" i="27"/>
  <c r="L26" i="27" s="1"/>
  <c r="J26" i="27"/>
  <c r="K25" i="27"/>
  <c r="L25" i="27"/>
  <c r="J25" i="27"/>
  <c r="K24" i="27"/>
  <c r="L24" i="27" s="1"/>
  <c r="J24" i="27"/>
  <c r="K31" i="28"/>
  <c r="L31" i="28" s="1"/>
  <c r="J31" i="28"/>
  <c r="K30" i="28"/>
  <c r="L30" i="28"/>
  <c r="J30" i="28"/>
  <c r="K29" i="28"/>
  <c r="L29" i="28" s="1"/>
  <c r="J29" i="28"/>
  <c r="K28" i="28"/>
  <c r="L28" i="28"/>
  <c r="J28" i="28"/>
  <c r="K27" i="28"/>
  <c r="L27" i="28" s="1"/>
  <c r="J27" i="28"/>
  <c r="K26" i="28"/>
  <c r="L26" i="28"/>
  <c r="L32" i="28" s="1"/>
  <c r="K32" i="28" s="1"/>
  <c r="J26" i="28"/>
  <c r="K25" i="28"/>
  <c r="L25" i="28"/>
  <c r="J25" i="28"/>
  <c r="K24" i="28"/>
  <c r="L24" i="28" s="1"/>
  <c r="J24" i="28"/>
  <c r="K31" i="29"/>
  <c r="L31" i="29"/>
  <c r="J31" i="29"/>
  <c r="K30" i="29"/>
  <c r="L30" i="29" s="1"/>
  <c r="J30" i="29"/>
  <c r="K29" i="29"/>
  <c r="L29" i="29"/>
  <c r="J29" i="29"/>
  <c r="K28" i="29"/>
  <c r="L28" i="29" s="1"/>
  <c r="J28" i="29"/>
  <c r="K27" i="29"/>
  <c r="L27" i="29" s="1"/>
  <c r="J27" i="29"/>
  <c r="K26" i="29"/>
  <c r="L26" i="29" s="1"/>
  <c r="J26" i="29"/>
  <c r="K25" i="29"/>
  <c r="L25" i="29" s="1"/>
  <c r="J25" i="29"/>
  <c r="K24" i="29"/>
  <c r="L24" i="29" s="1"/>
  <c r="J24" i="29"/>
  <c r="H32" i="29"/>
  <c r="G32" i="29" s="1"/>
  <c r="K31" i="30"/>
  <c r="L31" i="30" s="1"/>
  <c r="J31" i="30"/>
  <c r="K30" i="30"/>
  <c r="L30" i="30"/>
  <c r="J30" i="30"/>
  <c r="K29" i="30"/>
  <c r="L29" i="30" s="1"/>
  <c r="J29" i="30"/>
  <c r="K28" i="30"/>
  <c r="L28" i="30" s="1"/>
  <c r="J28" i="30"/>
  <c r="K27" i="30"/>
  <c r="L27" i="30" s="1"/>
  <c r="J27" i="30"/>
  <c r="K26" i="30"/>
  <c r="L26" i="30" s="1"/>
  <c r="J26" i="30"/>
  <c r="K25" i="30"/>
  <c r="L25" i="30" s="1"/>
  <c r="J25" i="30"/>
  <c r="J32" i="30" s="1"/>
  <c r="I32" i="30" s="1"/>
  <c r="K24" i="30"/>
  <c r="L24" i="30"/>
  <c r="J24" i="30"/>
  <c r="K31" i="31"/>
  <c r="L31" i="31" s="1"/>
  <c r="J31" i="31"/>
  <c r="K30" i="31"/>
  <c r="L30" i="31"/>
  <c r="J30" i="31"/>
  <c r="K29" i="31"/>
  <c r="L29" i="31" s="1"/>
  <c r="J29" i="31"/>
  <c r="K28" i="31"/>
  <c r="L28" i="31"/>
  <c r="J28" i="31"/>
  <c r="K27" i="31"/>
  <c r="L27" i="31"/>
  <c r="J27" i="31"/>
  <c r="K26" i="31"/>
  <c r="L26" i="31" s="1"/>
  <c r="J26" i="31"/>
  <c r="K25" i="31"/>
  <c r="L25" i="31" s="1"/>
  <c r="J25" i="31"/>
  <c r="K24" i="31"/>
  <c r="L24" i="31" s="1"/>
  <c r="J24" i="31"/>
  <c r="H32" i="31"/>
  <c r="G32" i="31" s="1"/>
  <c r="K31" i="32"/>
  <c r="L31" i="32" s="1"/>
  <c r="J31" i="32"/>
  <c r="K30" i="32"/>
  <c r="L30" i="32" s="1"/>
  <c r="J30" i="32"/>
  <c r="K29" i="32"/>
  <c r="L29" i="32" s="1"/>
  <c r="J29" i="32"/>
  <c r="K28" i="32"/>
  <c r="L28" i="32" s="1"/>
  <c r="J28" i="32"/>
  <c r="K27" i="32"/>
  <c r="L27" i="32" s="1"/>
  <c r="J27" i="32"/>
  <c r="K26" i="32"/>
  <c r="L26" i="32" s="1"/>
  <c r="J26" i="32"/>
  <c r="K25" i="32"/>
  <c r="L25" i="32" s="1"/>
  <c r="J25" i="32"/>
  <c r="K24" i="32"/>
  <c r="L24" i="32" s="1"/>
  <c r="J24" i="32"/>
  <c r="H32" i="32"/>
  <c r="K31" i="33"/>
  <c r="L31" i="33"/>
  <c r="J31" i="33"/>
  <c r="K30" i="33"/>
  <c r="L30" i="33" s="1"/>
  <c r="J30" i="33"/>
  <c r="K29" i="33"/>
  <c r="L29" i="33" s="1"/>
  <c r="J29" i="33"/>
  <c r="K28" i="33"/>
  <c r="L28" i="33"/>
  <c r="J28" i="33"/>
  <c r="J32" i="33" s="1"/>
  <c r="I32" i="33" s="1"/>
  <c r="K27" i="33"/>
  <c r="L27" i="33" s="1"/>
  <c r="J27" i="33"/>
  <c r="K26" i="33"/>
  <c r="L26" i="33"/>
  <c r="J26" i="33"/>
  <c r="K25" i="33"/>
  <c r="L25" i="33" s="1"/>
  <c r="J25" i="33"/>
  <c r="K24" i="33"/>
  <c r="L24" i="33" s="1"/>
  <c r="L32" i="33" s="1"/>
  <c r="K32" i="33" s="1"/>
  <c r="J24" i="33"/>
  <c r="H32" i="33"/>
  <c r="K31" i="34"/>
  <c r="L31" i="34" s="1"/>
  <c r="J31" i="34"/>
  <c r="K30" i="34"/>
  <c r="L30" i="34" s="1"/>
  <c r="J30" i="34"/>
  <c r="K29" i="34"/>
  <c r="L29" i="34" s="1"/>
  <c r="J29" i="34"/>
  <c r="K28" i="34"/>
  <c r="L28" i="34" s="1"/>
  <c r="J28" i="34"/>
  <c r="K27" i="34"/>
  <c r="L27" i="34"/>
  <c r="J27" i="34"/>
  <c r="K26" i="34"/>
  <c r="L26" i="34" s="1"/>
  <c r="J26" i="34"/>
  <c r="K25" i="34"/>
  <c r="L25" i="34" s="1"/>
  <c r="L32" i="34" s="1"/>
  <c r="K32" i="34" s="1"/>
  <c r="J25" i="34"/>
  <c r="K24" i="34"/>
  <c r="L24" i="34" s="1"/>
  <c r="J24" i="34"/>
  <c r="H32" i="34"/>
  <c r="G32" i="34" s="1"/>
  <c r="K31" i="3"/>
  <c r="L31" i="3" s="1"/>
  <c r="J31" i="3"/>
  <c r="H31" i="3"/>
  <c r="K30" i="3"/>
  <c r="L30" i="3" s="1"/>
  <c r="J30" i="3"/>
  <c r="H30" i="3"/>
  <c r="K29" i="3"/>
  <c r="L29" i="3" s="1"/>
  <c r="J29" i="3"/>
  <c r="H29" i="3"/>
  <c r="K28" i="3"/>
  <c r="L28" i="3" s="1"/>
  <c r="J28" i="3"/>
  <c r="H28" i="3"/>
  <c r="K27" i="3"/>
  <c r="L27" i="3" s="1"/>
  <c r="J27" i="3"/>
  <c r="H27" i="3"/>
  <c r="K26" i="3"/>
  <c r="L26" i="3" s="1"/>
  <c r="J26" i="3"/>
  <c r="H26" i="3"/>
  <c r="K25" i="3"/>
  <c r="L25" i="3" s="1"/>
  <c r="J25" i="3"/>
  <c r="H25" i="3"/>
  <c r="K24" i="3"/>
  <c r="L24" i="3" s="1"/>
  <c r="J24" i="3"/>
  <c r="H24" i="3"/>
  <c r="K18" i="11"/>
  <c r="L18" i="11" s="1"/>
  <c r="J18" i="11"/>
  <c r="K17" i="11"/>
  <c r="L17" i="11" s="1"/>
  <c r="J17" i="11"/>
  <c r="K16" i="11"/>
  <c r="L16" i="11" s="1"/>
  <c r="J16" i="11"/>
  <c r="K15" i="11"/>
  <c r="L15" i="11"/>
  <c r="J15" i="11"/>
  <c r="K14" i="11"/>
  <c r="L14" i="11" s="1"/>
  <c r="J14" i="11"/>
  <c r="K13" i="11"/>
  <c r="L13" i="11"/>
  <c r="J13" i="11"/>
  <c r="K12" i="11"/>
  <c r="L12" i="11" s="1"/>
  <c r="J12" i="11"/>
  <c r="L18" i="12"/>
  <c r="L17" i="12"/>
  <c r="L16" i="12"/>
  <c r="L15" i="12"/>
  <c r="L14" i="12"/>
  <c r="L19" i="12" s="1"/>
  <c r="L13" i="12"/>
  <c r="L18" i="13"/>
  <c r="L17" i="13"/>
  <c r="L16" i="13"/>
  <c r="L15" i="13"/>
  <c r="L14" i="13"/>
  <c r="L13" i="13"/>
  <c r="K18" i="14"/>
  <c r="L18" i="14" s="1"/>
  <c r="J18" i="14"/>
  <c r="K17" i="14"/>
  <c r="L17" i="14" s="1"/>
  <c r="J17" i="14"/>
  <c r="K16" i="14"/>
  <c r="L16" i="14" s="1"/>
  <c r="J16" i="14"/>
  <c r="K15" i="14"/>
  <c r="L15" i="14" s="1"/>
  <c r="J15" i="14"/>
  <c r="K14" i="14"/>
  <c r="L14" i="14"/>
  <c r="J14" i="14"/>
  <c r="K13" i="14"/>
  <c r="L13" i="14" s="1"/>
  <c r="J13" i="14"/>
  <c r="K12" i="14"/>
  <c r="L12" i="14" s="1"/>
  <c r="J12" i="14"/>
  <c r="K18" i="15"/>
  <c r="L18" i="15" s="1"/>
  <c r="J18" i="15"/>
  <c r="K17" i="15"/>
  <c r="L17" i="15" s="1"/>
  <c r="J17" i="15"/>
  <c r="K16" i="15"/>
  <c r="L16" i="15" s="1"/>
  <c r="J16" i="15"/>
  <c r="K15" i="15"/>
  <c r="L15" i="15" s="1"/>
  <c r="J15" i="15"/>
  <c r="K14" i="15"/>
  <c r="L14" i="15" s="1"/>
  <c r="J14" i="15"/>
  <c r="K13" i="15"/>
  <c r="L13" i="15"/>
  <c r="J13" i="15"/>
  <c r="K12" i="15"/>
  <c r="L12" i="15" s="1"/>
  <c r="J12" i="15"/>
  <c r="K18" i="16"/>
  <c r="L18" i="16" s="1"/>
  <c r="J18" i="16"/>
  <c r="K17" i="16"/>
  <c r="L17" i="16" s="1"/>
  <c r="J17" i="16"/>
  <c r="K16" i="16"/>
  <c r="L16" i="16" s="1"/>
  <c r="J16" i="16"/>
  <c r="K15" i="16"/>
  <c r="L15" i="16" s="1"/>
  <c r="J15" i="16"/>
  <c r="K14" i="16"/>
  <c r="L14" i="16" s="1"/>
  <c r="J14" i="16"/>
  <c r="K13" i="16"/>
  <c r="L13" i="16" s="1"/>
  <c r="J13" i="16"/>
  <c r="K12" i="16"/>
  <c r="L12" i="16"/>
  <c r="J12" i="16"/>
  <c r="K18" i="17"/>
  <c r="L18" i="17" s="1"/>
  <c r="J18" i="17"/>
  <c r="K17" i="17"/>
  <c r="L17" i="17" s="1"/>
  <c r="J17" i="17"/>
  <c r="K16" i="17"/>
  <c r="L16" i="17" s="1"/>
  <c r="J16" i="17"/>
  <c r="K15" i="17"/>
  <c r="L15" i="17" s="1"/>
  <c r="J15" i="17"/>
  <c r="K14" i="17"/>
  <c r="L14" i="17" s="1"/>
  <c r="J14" i="17"/>
  <c r="K13" i="17"/>
  <c r="L13" i="17" s="1"/>
  <c r="J13" i="17"/>
  <c r="K12" i="17"/>
  <c r="L12" i="17" s="1"/>
  <c r="J12" i="17"/>
  <c r="K18" i="18"/>
  <c r="L18" i="18"/>
  <c r="J18" i="18"/>
  <c r="K17" i="18"/>
  <c r="L17" i="18" s="1"/>
  <c r="J17" i="18"/>
  <c r="K16" i="18"/>
  <c r="L16" i="18" s="1"/>
  <c r="J16" i="18"/>
  <c r="K15" i="18"/>
  <c r="L15" i="18" s="1"/>
  <c r="J15" i="18"/>
  <c r="K14" i="18"/>
  <c r="L14" i="18" s="1"/>
  <c r="J14" i="18"/>
  <c r="K13" i="18"/>
  <c r="L13" i="18"/>
  <c r="J13" i="18"/>
  <c r="K12" i="18"/>
  <c r="L12" i="18" s="1"/>
  <c r="J12" i="18"/>
  <c r="J19" i="18" s="1"/>
  <c r="I19" i="18" s="1"/>
  <c r="K18" i="19"/>
  <c r="L18" i="19" s="1"/>
  <c r="J18" i="19"/>
  <c r="K17" i="19"/>
  <c r="L17" i="19"/>
  <c r="J17" i="19"/>
  <c r="K16" i="19"/>
  <c r="L16" i="19" s="1"/>
  <c r="J16" i="19"/>
  <c r="K15" i="19"/>
  <c r="L15" i="19" s="1"/>
  <c r="J15" i="19"/>
  <c r="K14" i="19"/>
  <c r="L14" i="19" s="1"/>
  <c r="J14" i="19"/>
  <c r="K13" i="19"/>
  <c r="L13" i="19" s="1"/>
  <c r="J13" i="19"/>
  <c r="J19" i="19" s="1"/>
  <c r="I19" i="19" s="1"/>
  <c r="K12" i="19"/>
  <c r="L12" i="19" s="1"/>
  <c r="J12" i="19"/>
  <c r="K18" i="20"/>
  <c r="L18" i="20"/>
  <c r="J18" i="20"/>
  <c r="K17" i="20"/>
  <c r="L17" i="20" s="1"/>
  <c r="J17" i="20"/>
  <c r="K16" i="20"/>
  <c r="L16" i="20" s="1"/>
  <c r="J16" i="20"/>
  <c r="K15" i="20"/>
  <c r="L15" i="20" s="1"/>
  <c r="J15" i="20"/>
  <c r="K14" i="20"/>
  <c r="L14" i="20" s="1"/>
  <c r="J14" i="20"/>
  <c r="K13" i="20"/>
  <c r="L13" i="20" s="1"/>
  <c r="J13" i="20"/>
  <c r="K12" i="20"/>
  <c r="L12" i="20" s="1"/>
  <c r="J12" i="20"/>
  <c r="K18" i="21"/>
  <c r="L18" i="21" s="1"/>
  <c r="J18" i="21"/>
  <c r="K17" i="21"/>
  <c r="L17" i="21"/>
  <c r="J17" i="21"/>
  <c r="K16" i="21"/>
  <c r="L16" i="21" s="1"/>
  <c r="J16" i="21"/>
  <c r="K15" i="21"/>
  <c r="L15" i="21" s="1"/>
  <c r="J15" i="21"/>
  <c r="K14" i="21"/>
  <c r="L14" i="21" s="1"/>
  <c r="J14" i="21"/>
  <c r="K13" i="21"/>
  <c r="L13" i="21" s="1"/>
  <c r="J13" i="21"/>
  <c r="K12" i="21"/>
  <c r="L12" i="21" s="1"/>
  <c r="J12" i="21"/>
  <c r="K18" i="22"/>
  <c r="L18" i="22" s="1"/>
  <c r="J18" i="22"/>
  <c r="K17" i="22"/>
  <c r="L17" i="22" s="1"/>
  <c r="J17" i="22"/>
  <c r="K16" i="22"/>
  <c r="L16" i="22" s="1"/>
  <c r="J16" i="22"/>
  <c r="K15" i="22"/>
  <c r="L15" i="22" s="1"/>
  <c r="J15" i="22"/>
  <c r="K14" i="22"/>
  <c r="L14" i="22"/>
  <c r="J14" i="22"/>
  <c r="K13" i="22"/>
  <c r="L13" i="22" s="1"/>
  <c r="J13" i="22"/>
  <c r="K12" i="22"/>
  <c r="L12" i="22" s="1"/>
  <c r="J12" i="22"/>
  <c r="K18" i="23"/>
  <c r="L18" i="23" s="1"/>
  <c r="J18" i="23"/>
  <c r="K17" i="23"/>
  <c r="L17" i="23" s="1"/>
  <c r="J17" i="23"/>
  <c r="K16" i="23"/>
  <c r="L16" i="23" s="1"/>
  <c r="J16" i="23"/>
  <c r="K15" i="23"/>
  <c r="L15" i="23" s="1"/>
  <c r="J15" i="23"/>
  <c r="K14" i="23"/>
  <c r="L14" i="23" s="1"/>
  <c r="J14" i="23"/>
  <c r="K13" i="23"/>
  <c r="L13" i="23"/>
  <c r="J13" i="23"/>
  <c r="K12" i="23"/>
  <c r="L12" i="23"/>
  <c r="J12" i="23"/>
  <c r="K18" i="24"/>
  <c r="L18" i="24" s="1"/>
  <c r="J18" i="24"/>
  <c r="K17" i="24"/>
  <c r="L17" i="24" s="1"/>
  <c r="J17" i="24"/>
  <c r="K16" i="24"/>
  <c r="L16" i="24" s="1"/>
  <c r="J16" i="24"/>
  <c r="K15" i="24"/>
  <c r="L15" i="24" s="1"/>
  <c r="J15" i="24"/>
  <c r="K14" i="24"/>
  <c r="L14" i="24" s="1"/>
  <c r="J14" i="24"/>
  <c r="K13" i="24"/>
  <c r="L13" i="24" s="1"/>
  <c r="J13" i="24"/>
  <c r="K12" i="24"/>
  <c r="L12" i="24"/>
  <c r="J12" i="24"/>
  <c r="K18" i="25"/>
  <c r="L18" i="25" s="1"/>
  <c r="J18" i="25"/>
  <c r="K17" i="25"/>
  <c r="L17" i="25" s="1"/>
  <c r="J17" i="25"/>
  <c r="K16" i="25"/>
  <c r="L16" i="25" s="1"/>
  <c r="J16" i="25"/>
  <c r="K15" i="25"/>
  <c r="L15" i="25" s="1"/>
  <c r="J15" i="25"/>
  <c r="K14" i="25"/>
  <c r="L14" i="25" s="1"/>
  <c r="J14" i="25"/>
  <c r="K13" i="25"/>
  <c r="L13" i="25"/>
  <c r="J13" i="25"/>
  <c r="K12" i="25"/>
  <c r="L12" i="25" s="1"/>
  <c r="J12" i="25"/>
  <c r="K18" i="26"/>
  <c r="L18" i="26" s="1"/>
  <c r="J18" i="26"/>
  <c r="K17" i="26"/>
  <c r="L17" i="26"/>
  <c r="J17" i="26"/>
  <c r="K16" i="26"/>
  <c r="L16" i="26" s="1"/>
  <c r="J16" i="26"/>
  <c r="K15" i="26"/>
  <c r="L15" i="26" s="1"/>
  <c r="J15" i="26"/>
  <c r="K14" i="26"/>
  <c r="L14" i="26" s="1"/>
  <c r="J14" i="26"/>
  <c r="K13" i="26"/>
  <c r="L13" i="26" s="1"/>
  <c r="J13" i="26"/>
  <c r="K12" i="26"/>
  <c r="L12" i="26"/>
  <c r="J12" i="26"/>
  <c r="K18" i="27"/>
  <c r="L18" i="27" s="1"/>
  <c r="J18" i="27"/>
  <c r="K17" i="27"/>
  <c r="L17" i="27"/>
  <c r="J17" i="27"/>
  <c r="K16" i="27"/>
  <c r="L16" i="27" s="1"/>
  <c r="J16" i="27"/>
  <c r="K15" i="27"/>
  <c r="L15" i="27" s="1"/>
  <c r="J15" i="27"/>
  <c r="K14" i="27"/>
  <c r="L14" i="27" s="1"/>
  <c r="J14" i="27"/>
  <c r="K13" i="27"/>
  <c r="L13" i="27" s="1"/>
  <c r="J13" i="27"/>
  <c r="K12" i="27"/>
  <c r="L12" i="27" s="1"/>
  <c r="J12" i="27"/>
  <c r="K18" i="28"/>
  <c r="L18" i="28" s="1"/>
  <c r="J18" i="28"/>
  <c r="K17" i="28"/>
  <c r="L17" i="28" s="1"/>
  <c r="J17" i="28"/>
  <c r="K16" i="28"/>
  <c r="L16" i="28" s="1"/>
  <c r="J16" i="28"/>
  <c r="K15" i="28"/>
  <c r="L15" i="28" s="1"/>
  <c r="J15" i="28"/>
  <c r="K14" i="28"/>
  <c r="L14" i="28" s="1"/>
  <c r="J14" i="28"/>
  <c r="K13" i="28"/>
  <c r="L13" i="28" s="1"/>
  <c r="J13" i="28"/>
  <c r="K12" i="28"/>
  <c r="L12" i="28"/>
  <c r="J12" i="28"/>
  <c r="K18" i="29"/>
  <c r="L18" i="29" s="1"/>
  <c r="J18" i="29"/>
  <c r="K17" i="29"/>
  <c r="L17" i="29" s="1"/>
  <c r="J17" i="29"/>
  <c r="K16" i="29"/>
  <c r="L16" i="29"/>
  <c r="J16" i="29"/>
  <c r="K15" i="29"/>
  <c r="L15" i="29"/>
  <c r="J15" i="29"/>
  <c r="K14" i="29"/>
  <c r="L14" i="29" s="1"/>
  <c r="J14" i="29"/>
  <c r="K13" i="29"/>
  <c r="L13" i="29" s="1"/>
  <c r="J13" i="29"/>
  <c r="K12" i="29"/>
  <c r="L12" i="29" s="1"/>
  <c r="J12" i="29"/>
  <c r="K18" i="30"/>
  <c r="L18" i="30"/>
  <c r="J18" i="30"/>
  <c r="K17" i="30"/>
  <c r="L17" i="30" s="1"/>
  <c r="J17" i="30"/>
  <c r="K16" i="30"/>
  <c r="L16" i="30" s="1"/>
  <c r="J16" i="30"/>
  <c r="K15" i="30"/>
  <c r="L15" i="30"/>
  <c r="J15" i="30"/>
  <c r="K14" i="30"/>
  <c r="L14" i="30"/>
  <c r="J14" i="30"/>
  <c r="K13" i="30"/>
  <c r="L13" i="30" s="1"/>
  <c r="J13" i="30"/>
  <c r="K12" i="30"/>
  <c r="L12" i="30" s="1"/>
  <c r="J12" i="30"/>
  <c r="K18" i="31"/>
  <c r="L18" i="31" s="1"/>
  <c r="J18" i="31"/>
  <c r="K17" i="31"/>
  <c r="L17" i="31" s="1"/>
  <c r="J17" i="31"/>
  <c r="K16" i="31"/>
  <c r="L16" i="31" s="1"/>
  <c r="J16" i="31"/>
  <c r="K15" i="31"/>
  <c r="L15" i="31"/>
  <c r="J15" i="31"/>
  <c r="K14" i="31"/>
  <c r="L14" i="31" s="1"/>
  <c r="J14" i="31"/>
  <c r="K13" i="31"/>
  <c r="L13" i="31" s="1"/>
  <c r="J13" i="31"/>
  <c r="K12" i="31"/>
  <c r="L12" i="31"/>
  <c r="J12" i="31"/>
  <c r="K18" i="32"/>
  <c r="L18" i="32" s="1"/>
  <c r="J18" i="32"/>
  <c r="K17" i="32"/>
  <c r="L17" i="32" s="1"/>
  <c r="J17" i="32"/>
  <c r="K16" i="32"/>
  <c r="L16" i="32"/>
  <c r="J16" i="32"/>
  <c r="K15" i="32"/>
  <c r="L15" i="32" s="1"/>
  <c r="J15" i="32"/>
  <c r="K14" i="32"/>
  <c r="L14" i="32"/>
  <c r="J14" i="32"/>
  <c r="K13" i="32"/>
  <c r="L13" i="32"/>
  <c r="J13" i="32"/>
  <c r="K12" i="32"/>
  <c r="L12" i="32" s="1"/>
  <c r="J12" i="32"/>
  <c r="K18" i="33"/>
  <c r="L18" i="33" s="1"/>
  <c r="J18" i="33"/>
  <c r="K17" i="33"/>
  <c r="L17" i="33" s="1"/>
  <c r="J17" i="33"/>
  <c r="K16" i="33"/>
  <c r="L16" i="33" s="1"/>
  <c r="J16" i="33"/>
  <c r="K15" i="33"/>
  <c r="L15" i="33" s="1"/>
  <c r="J15" i="33"/>
  <c r="K14" i="33"/>
  <c r="L14" i="33" s="1"/>
  <c r="J14" i="33"/>
  <c r="K13" i="33"/>
  <c r="L13" i="33"/>
  <c r="J13" i="33"/>
  <c r="K12" i="33"/>
  <c r="L12" i="33" s="1"/>
  <c r="J12" i="33"/>
  <c r="K18" i="34"/>
  <c r="L18" i="34" s="1"/>
  <c r="J18" i="34"/>
  <c r="K17" i="34"/>
  <c r="L17" i="34" s="1"/>
  <c r="J17" i="34"/>
  <c r="K16" i="34"/>
  <c r="L16" i="34" s="1"/>
  <c r="J16" i="34"/>
  <c r="K15" i="34"/>
  <c r="L15" i="34" s="1"/>
  <c r="J15" i="34"/>
  <c r="K14" i="34"/>
  <c r="L14" i="34" s="1"/>
  <c r="J14" i="34"/>
  <c r="K13" i="34"/>
  <c r="L13" i="34" s="1"/>
  <c r="J13" i="34"/>
  <c r="K12" i="34"/>
  <c r="L12" i="34" s="1"/>
  <c r="J12" i="34"/>
  <c r="K18" i="3"/>
  <c r="L18" i="3" s="1"/>
  <c r="J18" i="3"/>
  <c r="H18" i="3"/>
  <c r="K17" i="3"/>
  <c r="L17" i="3" s="1"/>
  <c r="J17" i="3"/>
  <c r="H17" i="3"/>
  <c r="K16" i="3"/>
  <c r="L16" i="3"/>
  <c r="J16" i="3"/>
  <c r="H16" i="3"/>
  <c r="K15" i="3"/>
  <c r="L15" i="3" s="1"/>
  <c r="J15" i="3"/>
  <c r="H15" i="3"/>
  <c r="K14" i="3"/>
  <c r="L14" i="3" s="1"/>
  <c r="J14" i="3"/>
  <c r="H14" i="3"/>
  <c r="K13" i="3"/>
  <c r="L13" i="3" s="1"/>
  <c r="J13" i="3"/>
  <c r="H13" i="3"/>
  <c r="K12" i="3"/>
  <c r="L12" i="3" s="1"/>
  <c r="J12" i="3"/>
  <c r="K11" i="11"/>
  <c r="L11" i="11"/>
  <c r="L11" i="13"/>
  <c r="L19" i="13" s="1"/>
  <c r="K19" i="13" s="1"/>
  <c r="K11" i="14"/>
  <c r="L11" i="14" s="1"/>
  <c r="K11" i="15"/>
  <c r="L11" i="15" s="1"/>
  <c r="K11" i="16"/>
  <c r="L11" i="16" s="1"/>
  <c r="L19" i="16" s="1"/>
  <c r="K19" i="16" s="1"/>
  <c r="K11" i="17"/>
  <c r="L11" i="17"/>
  <c r="K11" i="18"/>
  <c r="L11" i="18" s="1"/>
  <c r="K11" i="19"/>
  <c r="L11" i="19"/>
  <c r="K11" i="20"/>
  <c r="L11" i="20" s="1"/>
  <c r="K11" i="21"/>
  <c r="L11" i="21" s="1"/>
  <c r="K11" i="22"/>
  <c r="L11" i="22"/>
  <c r="L19" i="22" s="1"/>
  <c r="K11" i="23"/>
  <c r="L11" i="23" s="1"/>
  <c r="K11" i="24"/>
  <c r="L11" i="24" s="1"/>
  <c r="K11" i="25"/>
  <c r="L11" i="25" s="1"/>
  <c r="K11" i="26"/>
  <c r="L11" i="26" s="1"/>
  <c r="K11" i="27"/>
  <c r="L11" i="27" s="1"/>
  <c r="K11" i="28"/>
  <c r="L11" i="28" s="1"/>
  <c r="K11" i="29"/>
  <c r="L11" i="29" s="1"/>
  <c r="K11" i="30"/>
  <c r="L11" i="30" s="1"/>
  <c r="K11" i="31"/>
  <c r="L11" i="31"/>
  <c r="K11" i="32"/>
  <c r="L11" i="32" s="1"/>
  <c r="K11" i="33"/>
  <c r="L11" i="33" s="1"/>
  <c r="K11" i="34"/>
  <c r="L11" i="34" s="1"/>
  <c r="K11" i="3"/>
  <c r="L11" i="3" s="1"/>
  <c r="J11" i="11"/>
  <c r="J19" i="13"/>
  <c r="J11" i="14"/>
  <c r="J11" i="15"/>
  <c r="J19" i="15" s="1"/>
  <c r="I19" i="15" s="1"/>
  <c r="J11" i="16"/>
  <c r="J11" i="17"/>
  <c r="J11" i="18"/>
  <c r="J11" i="19"/>
  <c r="J11" i="20"/>
  <c r="J11" i="21"/>
  <c r="J11" i="22"/>
  <c r="J11" i="23"/>
  <c r="J11" i="24"/>
  <c r="J11" i="25"/>
  <c r="J11" i="26"/>
  <c r="J19" i="26" s="1"/>
  <c r="J11" i="27"/>
  <c r="J11" i="28"/>
  <c r="J11" i="29"/>
  <c r="J19" i="29" s="1"/>
  <c r="I19" i="29" s="1"/>
  <c r="J11" i="30"/>
  <c r="J11" i="31"/>
  <c r="J11" i="32"/>
  <c r="J19" i="32" s="1"/>
  <c r="I19" i="32" s="1"/>
  <c r="J11" i="33"/>
  <c r="J11" i="34"/>
  <c r="J19" i="34" s="1"/>
  <c r="J11" i="3"/>
  <c r="J19" i="3" s="1"/>
  <c r="I19" i="3" s="1"/>
  <c r="H19" i="14"/>
  <c r="H89" i="14" s="1"/>
  <c r="H19" i="22"/>
  <c r="H19" i="24"/>
  <c r="G19" i="24" s="1"/>
  <c r="H19" i="26"/>
  <c r="H19" i="27"/>
  <c r="G19" i="27" s="1"/>
  <c r="L11" i="12"/>
  <c r="H19" i="11"/>
  <c r="G19" i="11" s="1"/>
  <c r="H19" i="13"/>
  <c r="G19" i="13" s="1"/>
  <c r="H19" i="15"/>
  <c r="H19" i="19"/>
  <c r="H19" i="23"/>
  <c r="G19" i="23" s="1"/>
  <c r="J19" i="12"/>
  <c r="H19" i="12"/>
  <c r="G19" i="12" s="1"/>
  <c r="H19" i="20"/>
  <c r="D42" i="1"/>
  <c r="D40" i="1"/>
  <c r="D6" i="34"/>
  <c r="D89" i="34" s="1"/>
  <c r="D6" i="33"/>
  <c r="D89" i="33"/>
  <c r="D6" i="32"/>
  <c r="D89" i="32" s="1"/>
  <c r="D6" i="31"/>
  <c r="D89" i="31" s="1"/>
  <c r="D6" i="30"/>
  <c r="D85" i="30" s="1"/>
  <c r="D89" i="30"/>
  <c r="D6" i="29"/>
  <c r="D101" i="29" s="1"/>
  <c r="D6" i="28"/>
  <c r="D89" i="28" s="1"/>
  <c r="D6" i="27"/>
  <c r="D89" i="27" s="1"/>
  <c r="D6" i="26"/>
  <c r="D89" i="26" s="1"/>
  <c r="C4" i="34"/>
  <c r="L2" i="34"/>
  <c r="C2" i="34"/>
  <c r="L1" i="34"/>
  <c r="C1" i="34"/>
  <c r="C4" i="33"/>
  <c r="L2" i="33"/>
  <c r="C2" i="33"/>
  <c r="L1" i="33"/>
  <c r="C1" i="33"/>
  <c r="C4" i="32"/>
  <c r="L2" i="32"/>
  <c r="C2" i="32"/>
  <c r="L1" i="32"/>
  <c r="C1" i="32"/>
  <c r="C4" i="31"/>
  <c r="L2" i="31"/>
  <c r="C2" i="31"/>
  <c r="L1" i="31"/>
  <c r="C1" i="31"/>
  <c r="C4" i="30"/>
  <c r="L2" i="30"/>
  <c r="C2" i="30"/>
  <c r="L1" i="30"/>
  <c r="C1" i="30"/>
  <c r="C4" i="29"/>
  <c r="L2" i="29"/>
  <c r="C2" i="29"/>
  <c r="L1" i="29"/>
  <c r="C1" i="29"/>
  <c r="C4" i="28"/>
  <c r="L2" i="28"/>
  <c r="C2" i="28"/>
  <c r="L1" i="28"/>
  <c r="C1" i="28"/>
  <c r="C4" i="27"/>
  <c r="L2" i="27"/>
  <c r="C2" i="27"/>
  <c r="L1" i="27"/>
  <c r="C1" i="27"/>
  <c r="C4" i="26"/>
  <c r="L2" i="26"/>
  <c r="C2" i="26"/>
  <c r="L1" i="26"/>
  <c r="C1" i="26"/>
  <c r="D6" i="25"/>
  <c r="D89" i="25" s="1"/>
  <c r="D6" i="24"/>
  <c r="D85" i="24"/>
  <c r="D6" i="23"/>
  <c r="D85" i="23" s="1"/>
  <c r="D6" i="22"/>
  <c r="D85" i="22" s="1"/>
  <c r="D6" i="21"/>
  <c r="D85" i="21"/>
  <c r="D6" i="20"/>
  <c r="D128" i="20" s="1"/>
  <c r="D6" i="19"/>
  <c r="D85" i="19" s="1"/>
  <c r="D6" i="18"/>
  <c r="D85" i="18" s="1"/>
  <c r="D6" i="17"/>
  <c r="D85" i="17"/>
  <c r="D6" i="16"/>
  <c r="D89" i="16" s="1"/>
  <c r="D6" i="15"/>
  <c r="D85" i="15" s="1"/>
  <c r="D6" i="14"/>
  <c r="D85" i="14" s="1"/>
  <c r="D89" i="14"/>
  <c r="D6" i="13"/>
  <c r="D85" i="13" s="1"/>
  <c r="D6" i="12"/>
  <c r="D85" i="12" s="1"/>
  <c r="D89" i="12"/>
  <c r="D6" i="11"/>
  <c r="D85" i="11" s="1"/>
  <c r="D6" i="3"/>
  <c r="D85" i="3"/>
  <c r="D54" i="1"/>
  <c r="D53" i="1"/>
  <c r="D50" i="1"/>
  <c r="D49" i="1"/>
  <c r="D47" i="1"/>
  <c r="D52" i="1"/>
  <c r="D46" i="1"/>
  <c r="D45" i="1"/>
  <c r="D43" i="1"/>
  <c r="D41" i="1"/>
  <c r="D39" i="1"/>
  <c r="C1" i="18"/>
  <c r="L1" i="18"/>
  <c r="C2" i="18"/>
  <c r="L2" i="18"/>
  <c r="C4" i="18"/>
  <c r="C1" i="19"/>
  <c r="L1" i="19"/>
  <c r="C2" i="19"/>
  <c r="L2" i="19"/>
  <c r="C4" i="19"/>
  <c r="C1" i="20"/>
  <c r="L1" i="20"/>
  <c r="C2" i="20"/>
  <c r="L2" i="20"/>
  <c r="C4" i="20"/>
  <c r="C1" i="21"/>
  <c r="L1" i="21"/>
  <c r="C2" i="21"/>
  <c r="L2" i="21"/>
  <c r="C4" i="21"/>
  <c r="C1" i="22"/>
  <c r="L1" i="22"/>
  <c r="C2" i="22"/>
  <c r="L2" i="22"/>
  <c r="C4" i="22"/>
  <c r="C1" i="23"/>
  <c r="L1" i="23"/>
  <c r="C2" i="23"/>
  <c r="L2" i="23"/>
  <c r="C4" i="23"/>
  <c r="C1" i="24"/>
  <c r="L1" i="24"/>
  <c r="C2" i="24"/>
  <c r="L2" i="24"/>
  <c r="C4" i="24"/>
  <c r="C1" i="25"/>
  <c r="L1" i="25"/>
  <c r="C2" i="25"/>
  <c r="L2" i="25"/>
  <c r="C4" i="25"/>
  <c r="C1" i="14"/>
  <c r="L1" i="14"/>
  <c r="C2" i="14"/>
  <c r="L2" i="14"/>
  <c r="C4" i="14"/>
  <c r="C1" i="15"/>
  <c r="L1" i="15"/>
  <c r="C2" i="15"/>
  <c r="L2" i="15"/>
  <c r="C4" i="15"/>
  <c r="C1" i="16"/>
  <c r="L1" i="16"/>
  <c r="C2" i="16"/>
  <c r="L2" i="16"/>
  <c r="C4" i="16"/>
  <c r="C1" i="17"/>
  <c r="L1" i="17"/>
  <c r="C2" i="17"/>
  <c r="L2" i="17"/>
  <c r="C4" i="17"/>
  <c r="C1" i="12"/>
  <c r="L1" i="12"/>
  <c r="C2" i="12"/>
  <c r="L2" i="12"/>
  <c r="C4" i="12"/>
  <c r="C1" i="13"/>
  <c r="L1" i="13"/>
  <c r="C2" i="13"/>
  <c r="L2" i="13"/>
  <c r="C4" i="13"/>
  <c r="C1" i="11"/>
  <c r="L1" i="11"/>
  <c r="C2" i="11"/>
  <c r="L2" i="11"/>
  <c r="C4" i="11"/>
  <c r="L1" i="3"/>
  <c r="C4" i="3"/>
  <c r="L2" i="3"/>
  <c r="C2" i="3"/>
  <c r="C1" i="3"/>
  <c r="C2" i="1"/>
  <c r="C1" i="1"/>
  <c r="L2" i="1"/>
  <c r="C4" i="1"/>
  <c r="L1" i="1"/>
  <c r="J45" i="34"/>
  <c r="I45" i="34" s="1"/>
  <c r="J71" i="33"/>
  <c r="I71" i="33" s="1"/>
  <c r="H19" i="34"/>
  <c r="G19" i="34" s="1"/>
  <c r="H19" i="32"/>
  <c r="G19" i="32" s="1"/>
  <c r="H19" i="30"/>
  <c r="H32" i="30"/>
  <c r="G32" i="30" s="1"/>
  <c r="H45" i="34"/>
  <c r="G45" i="34" s="1"/>
  <c r="H45" i="33"/>
  <c r="G45" i="33" s="1"/>
  <c r="H45" i="30"/>
  <c r="G45" i="30"/>
  <c r="J58" i="33"/>
  <c r="I58" i="33" s="1"/>
  <c r="J58" i="31"/>
  <c r="I58" i="31" s="1"/>
  <c r="H71" i="33"/>
  <c r="G71" i="33" s="1"/>
  <c r="H71" i="31"/>
  <c r="G71" i="31" s="1"/>
  <c r="J84" i="34"/>
  <c r="I84" i="34" s="1"/>
  <c r="J84" i="33"/>
  <c r="I84" i="33" s="1"/>
  <c r="H84" i="30"/>
  <c r="G84" i="30" s="1"/>
  <c r="H45" i="32"/>
  <c r="H32" i="25"/>
  <c r="G32" i="25"/>
  <c r="H32" i="24"/>
  <c r="G32" i="24" s="1"/>
  <c r="H32" i="23"/>
  <c r="G32" i="23" s="1"/>
  <c r="H45" i="22"/>
  <c r="G45" i="22" s="1"/>
  <c r="J45" i="21"/>
  <c r="I45" i="21" s="1"/>
  <c r="H58" i="26"/>
  <c r="G58" i="26" s="1"/>
  <c r="J84" i="22"/>
  <c r="I84" i="22" s="1"/>
  <c r="H32" i="22"/>
  <c r="G32" i="22" s="1"/>
  <c r="J58" i="24"/>
  <c r="I58" i="24" s="1"/>
  <c r="H19" i="28"/>
  <c r="J32" i="23"/>
  <c r="I32" i="23" s="1"/>
  <c r="J32" i="22"/>
  <c r="I32" i="22" s="1"/>
  <c r="H32" i="21"/>
  <c r="G32" i="21" s="1"/>
  <c r="H71" i="22"/>
  <c r="G71" i="22" s="1"/>
  <c r="H84" i="28"/>
  <c r="G84" i="28" s="1"/>
  <c r="J71" i="27"/>
  <c r="I71" i="27" s="1"/>
  <c r="J71" i="26"/>
  <c r="I71" i="26" s="1"/>
  <c r="J71" i="25"/>
  <c r="I71" i="25" s="1"/>
  <c r="H19" i="17"/>
  <c r="H32" i="19"/>
  <c r="G32" i="19" s="1"/>
  <c r="H32" i="18"/>
  <c r="G32" i="18" s="1"/>
  <c r="H32" i="17"/>
  <c r="G32" i="17"/>
  <c r="H32" i="16"/>
  <c r="G32" i="16" s="1"/>
  <c r="J84" i="18"/>
  <c r="I84" i="18" s="1"/>
  <c r="J84" i="16"/>
  <c r="I84" i="16"/>
  <c r="H19" i="16"/>
  <c r="H71" i="18"/>
  <c r="G71" i="18" s="1"/>
  <c r="J32" i="19"/>
  <c r="I32" i="19" s="1"/>
  <c r="H19" i="18"/>
  <c r="J45" i="19"/>
  <c r="I45" i="19" s="1"/>
  <c r="J45" i="17"/>
  <c r="I45" i="17" s="1"/>
  <c r="H58" i="17"/>
  <c r="G58" i="17" s="1"/>
  <c r="J71" i="19"/>
  <c r="I71" i="19" s="1"/>
  <c r="J71" i="18"/>
  <c r="I71" i="18"/>
  <c r="H84" i="16"/>
  <c r="G84" i="16" s="1"/>
  <c r="A101" i="29"/>
  <c r="H19" i="31"/>
  <c r="G19" i="31" s="1"/>
  <c r="H19" i="25"/>
  <c r="G19" i="25" s="1"/>
  <c r="H19" i="21"/>
  <c r="G19" i="21"/>
  <c r="H45" i="28"/>
  <c r="G45" i="28"/>
  <c r="H45" i="27"/>
  <c r="G45" i="27" s="1"/>
  <c r="H45" i="26"/>
  <c r="G45" i="26" s="1"/>
  <c r="H45" i="25"/>
  <c r="G45" i="25" s="1"/>
  <c r="H45" i="20"/>
  <c r="G45" i="20" s="1"/>
  <c r="H45" i="19"/>
  <c r="G45" i="19" s="1"/>
  <c r="H45" i="18"/>
  <c r="G45" i="18" s="1"/>
  <c r="H45" i="17"/>
  <c r="G45" i="17" s="1"/>
  <c r="H45" i="16"/>
  <c r="G45" i="16" s="1"/>
  <c r="H45" i="15"/>
  <c r="G45" i="15" s="1"/>
  <c r="H45" i="14"/>
  <c r="G45" i="14" s="1"/>
  <c r="H45" i="13"/>
  <c r="H45" i="12"/>
  <c r="G45" i="12" s="1"/>
  <c r="H45" i="11"/>
  <c r="H58" i="3"/>
  <c r="G58" i="3" s="1"/>
  <c r="H45" i="23"/>
  <c r="G45" i="23" s="1"/>
  <c r="H45" i="21"/>
  <c r="G45" i="21" s="1"/>
  <c r="H58" i="34"/>
  <c r="G58" i="34" s="1"/>
  <c r="H58" i="33"/>
  <c r="G58" i="33" s="1"/>
  <c r="H58" i="31"/>
  <c r="G58" i="31" s="1"/>
  <c r="H58" i="30"/>
  <c r="G58" i="30"/>
  <c r="H58" i="29"/>
  <c r="G58" i="29" s="1"/>
  <c r="H58" i="27"/>
  <c r="G58" i="27" s="1"/>
  <c r="L84" i="22"/>
  <c r="K84" i="22" s="1"/>
  <c r="L84" i="28"/>
  <c r="K84" i="28" s="1"/>
  <c r="H19" i="33"/>
  <c r="H19" i="29"/>
  <c r="G19" i="29" s="1"/>
  <c r="G19" i="26"/>
  <c r="G19" i="22"/>
  <c r="G19" i="20"/>
  <c r="G19" i="16"/>
  <c r="I19" i="13"/>
  <c r="G19" i="19"/>
  <c r="G19" i="15"/>
  <c r="G19" i="18"/>
  <c r="G19" i="33"/>
  <c r="I19" i="12"/>
  <c r="L71" i="19"/>
  <c r="K71" i="19" s="1"/>
  <c r="L45" i="15"/>
  <c r="K45" i="15" s="1"/>
  <c r="J84" i="13"/>
  <c r="I84" i="13" s="1"/>
  <c r="J84" i="29"/>
  <c r="I84" i="29" s="1"/>
  <c r="L71" i="33"/>
  <c r="K71" i="33" s="1"/>
  <c r="L71" i="30"/>
  <c r="K71" i="30" s="1"/>
  <c r="L71" i="27"/>
  <c r="K71" i="27"/>
  <c r="K71" i="25"/>
  <c r="L58" i="3"/>
  <c r="K58" i="3" s="1"/>
  <c r="J58" i="23"/>
  <c r="J58" i="20"/>
  <c r="I58" i="20" s="1"/>
  <c r="L58" i="11"/>
  <c r="K58" i="11" s="1"/>
  <c r="L45" i="22"/>
  <c r="K45" i="22" s="1"/>
  <c r="L32" i="3"/>
  <c r="K32" i="3" s="1"/>
  <c r="L32" i="17"/>
  <c r="K32" i="17" s="1"/>
  <c r="L84" i="33"/>
  <c r="K84" i="33"/>
  <c r="L84" i="19"/>
  <c r="K84" i="19" s="1"/>
  <c r="L84" i="17"/>
  <c r="K84" i="17" s="1"/>
  <c r="I58" i="23"/>
  <c r="L58" i="26"/>
  <c r="K58" i="26" s="1"/>
  <c r="L58" i="17"/>
  <c r="K58" i="17" s="1"/>
  <c r="I58" i="14"/>
  <c r="G45" i="24"/>
  <c r="G32" i="33"/>
  <c r="G32" i="32"/>
  <c r="G32" i="14"/>
  <c r="G32" i="12"/>
  <c r="L32" i="13"/>
  <c r="K32" i="13" s="1"/>
  <c r="G32" i="28"/>
  <c r="G32" i="27"/>
  <c r="G32" i="26"/>
  <c r="G32" i="20"/>
  <c r="G32" i="15"/>
  <c r="G32" i="13"/>
  <c r="I32" i="15"/>
  <c r="L32" i="25"/>
  <c r="K32" i="25" s="1"/>
  <c r="L32" i="24"/>
  <c r="K32" i="24" s="1"/>
  <c r="D89" i="22"/>
  <c r="D89" i="23"/>
  <c r="D89" i="24"/>
  <c r="J58" i="12"/>
  <c r="I58" i="12" s="1"/>
  <c r="L84" i="34"/>
  <c r="K84" i="34" s="1"/>
  <c r="L84" i="23"/>
  <c r="K84" i="23" s="1"/>
  <c r="L84" i="20"/>
  <c r="K84" i="20" s="1"/>
  <c r="D89" i="21"/>
  <c r="C85" i="3"/>
  <c r="C85" i="33"/>
  <c r="C85" i="31"/>
  <c r="C85" i="28"/>
  <c r="C85" i="26"/>
  <c r="C85" i="24"/>
  <c r="D85" i="34"/>
  <c r="D85" i="32"/>
  <c r="D85" i="16"/>
  <c r="D124" i="20"/>
  <c r="D89" i="3"/>
  <c r="D89" i="11"/>
  <c r="D89" i="15"/>
  <c r="D89" i="17"/>
  <c r="A89" i="25"/>
  <c r="A89" i="23"/>
  <c r="A89" i="21"/>
  <c r="C85" i="32"/>
  <c r="C85" i="30"/>
  <c r="D85" i="33"/>
  <c r="D85" i="31"/>
  <c r="D85" i="28"/>
  <c r="D85" i="26"/>
  <c r="C124" i="20"/>
  <c r="L110" i="20"/>
  <c r="K110" i="20"/>
  <c r="L123" i="20"/>
  <c r="K123" i="20" s="1"/>
  <c r="A89" i="14"/>
  <c r="A89" i="13"/>
  <c r="A89" i="11"/>
  <c r="A89" i="16"/>
  <c r="J45" i="27"/>
  <c r="I45" i="27" s="1"/>
  <c r="L45" i="20"/>
  <c r="K45" i="20" s="1"/>
  <c r="J58" i="18"/>
  <c r="I58" i="18" s="1"/>
  <c r="J71" i="22"/>
  <c r="I71" i="22" s="1"/>
  <c r="J71" i="20"/>
  <c r="I71" i="20" s="1"/>
  <c r="J84" i="15"/>
  <c r="I84" i="15" s="1"/>
  <c r="L97" i="29"/>
  <c r="K97" i="29" s="1"/>
  <c r="K58" i="16" l="1"/>
  <c r="L19" i="14"/>
  <c r="L58" i="24"/>
  <c r="K58" i="24" s="1"/>
  <c r="L32" i="26"/>
  <c r="K32" i="26" s="1"/>
  <c r="L84" i="12"/>
  <c r="K84" i="12" s="1"/>
  <c r="K19" i="22"/>
  <c r="L89" i="22"/>
  <c r="L6" i="22" s="1"/>
  <c r="L19" i="15"/>
  <c r="K19" i="15" s="1"/>
  <c r="L58" i="29"/>
  <c r="K58" i="29" s="1"/>
  <c r="L71" i="32"/>
  <c r="K71" i="32" s="1"/>
  <c r="K19" i="12"/>
  <c r="L58" i="32"/>
  <c r="K58" i="32" s="1"/>
  <c r="L71" i="21"/>
  <c r="K71" i="21" s="1"/>
  <c r="L71" i="13"/>
  <c r="K71" i="13" s="1"/>
  <c r="D89" i="19"/>
  <c r="D89" i="18"/>
  <c r="G19" i="14"/>
  <c r="J19" i="25"/>
  <c r="I19" i="25" s="1"/>
  <c r="J32" i="32"/>
  <c r="I32" i="32" s="1"/>
  <c r="C85" i="34"/>
  <c r="D89" i="13"/>
  <c r="D85" i="27"/>
  <c r="L32" i="29"/>
  <c r="K32" i="29" s="1"/>
  <c r="L32" i="16"/>
  <c r="K32" i="16" s="1"/>
  <c r="L58" i="30"/>
  <c r="K58" i="30" s="1"/>
  <c r="H32" i="11"/>
  <c r="G32" i="11" s="1"/>
  <c r="H58" i="11"/>
  <c r="G58" i="11" s="1"/>
  <c r="H71" i="13"/>
  <c r="G71" i="13" s="1"/>
  <c r="H84" i="13"/>
  <c r="G84" i="13" s="1"/>
  <c r="J19" i="22"/>
  <c r="J89" i="22" s="1"/>
  <c r="D85" i="25"/>
  <c r="J19" i="11"/>
  <c r="I19" i="11" s="1"/>
  <c r="L19" i="30"/>
  <c r="J32" i="20"/>
  <c r="I32" i="20" s="1"/>
  <c r="J45" i="12"/>
  <c r="I45" i="12" s="1"/>
  <c r="J58" i="25"/>
  <c r="I58" i="25" s="1"/>
  <c r="L58" i="18"/>
  <c r="K58" i="18" s="1"/>
  <c r="J71" i="14"/>
  <c r="I71" i="14" s="1"/>
  <c r="H58" i="25"/>
  <c r="G58" i="25" s="1"/>
  <c r="L19" i="32"/>
  <c r="K19" i="32" s="1"/>
  <c r="L19" i="24"/>
  <c r="J32" i="3"/>
  <c r="J32" i="34"/>
  <c r="I32" i="34" s="1"/>
  <c r="J32" i="31"/>
  <c r="I32" i="31" s="1"/>
  <c r="A89" i="12"/>
  <c r="C85" i="12"/>
  <c r="L19" i="26"/>
  <c r="K19" i="26" s="1"/>
  <c r="L19" i="31"/>
  <c r="A89" i="15"/>
  <c r="L32" i="21"/>
  <c r="K32" i="21" s="1"/>
  <c r="J32" i="28"/>
  <c r="I32" i="28" s="1"/>
  <c r="J45" i="29"/>
  <c r="I45" i="29" s="1"/>
  <c r="L71" i="15"/>
  <c r="K71" i="15" s="1"/>
  <c r="L19" i="11"/>
  <c r="L89" i="11" s="1"/>
  <c r="L19" i="19"/>
  <c r="H32" i="3"/>
  <c r="G32" i="3" s="1"/>
  <c r="A89" i="27"/>
  <c r="J19" i="17"/>
  <c r="J19" i="24"/>
  <c r="I19" i="24" s="1"/>
  <c r="L32" i="32"/>
  <c r="L89" i="32" s="1"/>
  <c r="L32" i="30"/>
  <c r="K32" i="30" s="1"/>
  <c r="L71" i="26"/>
  <c r="K71" i="26" s="1"/>
  <c r="J97" i="29"/>
  <c r="I97" i="29" s="1"/>
  <c r="L32" i="27"/>
  <c r="K32" i="27" s="1"/>
  <c r="J32" i="21"/>
  <c r="I32" i="21" s="1"/>
  <c r="J32" i="16"/>
  <c r="I32" i="16" s="1"/>
  <c r="L32" i="12"/>
  <c r="K32" i="12" s="1"/>
  <c r="L32" i="11"/>
  <c r="K32" i="11" s="1"/>
  <c r="J45" i="33"/>
  <c r="I45" i="33" s="1"/>
  <c r="L45" i="26"/>
  <c r="K45" i="26" s="1"/>
  <c r="J45" i="13"/>
  <c r="I45" i="13" s="1"/>
  <c r="L58" i="23"/>
  <c r="K58" i="23" s="1"/>
  <c r="J58" i="22"/>
  <c r="I58" i="22" s="1"/>
  <c r="J71" i="24"/>
  <c r="I71" i="24" s="1"/>
  <c r="J84" i="31"/>
  <c r="I84" i="31" s="1"/>
  <c r="J84" i="24"/>
  <c r="I84" i="24" s="1"/>
  <c r="J110" i="20"/>
  <c r="I110" i="20" s="1"/>
  <c r="J32" i="24"/>
  <c r="I32" i="24" s="1"/>
  <c r="J32" i="18"/>
  <c r="J45" i="22"/>
  <c r="I45" i="22" s="1"/>
  <c r="J45" i="11"/>
  <c r="I45" i="11" s="1"/>
  <c r="J58" i="26"/>
  <c r="I58" i="26" s="1"/>
  <c r="J84" i="30"/>
  <c r="J84" i="28"/>
  <c r="I84" i="28" s="1"/>
  <c r="H58" i="23"/>
  <c r="G58" i="23" s="1"/>
  <c r="H58" i="22"/>
  <c r="G58" i="22" s="1"/>
  <c r="H58" i="21"/>
  <c r="G58" i="21" s="1"/>
  <c r="H58" i="19"/>
  <c r="G58" i="19" s="1"/>
  <c r="H71" i="34"/>
  <c r="G71" i="34" s="1"/>
  <c r="H71" i="32"/>
  <c r="G71" i="32" s="1"/>
  <c r="H71" i="30"/>
  <c r="G71" i="30" s="1"/>
  <c r="H71" i="29"/>
  <c r="G71" i="29" s="1"/>
  <c r="H71" i="26"/>
  <c r="G71" i="26" s="1"/>
  <c r="H71" i="25"/>
  <c r="G71" i="25" s="1"/>
  <c r="H71" i="24"/>
  <c r="G71" i="24" s="1"/>
  <c r="H71" i="21"/>
  <c r="G71" i="21" s="1"/>
  <c r="H71" i="19"/>
  <c r="G71" i="19" s="1"/>
  <c r="H71" i="17"/>
  <c r="G71" i="17" s="1"/>
  <c r="H84" i="32"/>
  <c r="G84" i="32" s="1"/>
  <c r="H84" i="31"/>
  <c r="G84" i="31" s="1"/>
  <c r="H84" i="29"/>
  <c r="G84" i="29" s="1"/>
  <c r="H58" i="16"/>
  <c r="G58" i="16" s="1"/>
  <c r="H58" i="32"/>
  <c r="G58" i="32" s="1"/>
  <c r="H58" i="28"/>
  <c r="G58" i="28" s="1"/>
  <c r="H58" i="24"/>
  <c r="G58" i="24" s="1"/>
  <c r="J45" i="31"/>
  <c r="I45" i="31" s="1"/>
  <c r="J58" i="29"/>
  <c r="I58" i="29" s="1"/>
  <c r="J71" i="32"/>
  <c r="I71" i="32" s="1"/>
  <c r="J32" i="13"/>
  <c r="I32" i="13" s="1"/>
  <c r="J45" i="14"/>
  <c r="I45" i="14" s="1"/>
  <c r="L84" i="25"/>
  <c r="K84" i="25" s="1"/>
  <c r="J84" i="14"/>
  <c r="I84" i="14" s="1"/>
  <c r="J97" i="20"/>
  <c r="I97" i="20" s="1"/>
  <c r="J123" i="20"/>
  <c r="K19" i="19"/>
  <c r="K32" i="32"/>
  <c r="K19" i="31"/>
  <c r="K19" i="24"/>
  <c r="I32" i="18"/>
  <c r="J89" i="18"/>
  <c r="G19" i="1"/>
  <c r="I89" i="19"/>
  <c r="F19" i="1" s="1"/>
  <c r="K19" i="14"/>
  <c r="K19" i="30"/>
  <c r="I32" i="3"/>
  <c r="L19" i="25"/>
  <c r="L19" i="20"/>
  <c r="J32" i="27"/>
  <c r="I32" i="27" s="1"/>
  <c r="L19" i="3"/>
  <c r="A89" i="18"/>
  <c r="C85" i="18"/>
  <c r="G45" i="13"/>
  <c r="G45" i="32"/>
  <c r="H89" i="32"/>
  <c r="L19" i="34"/>
  <c r="L19" i="23"/>
  <c r="J45" i="28"/>
  <c r="I45" i="28" s="1"/>
  <c r="L45" i="24"/>
  <c r="K45" i="24" s="1"/>
  <c r="I58" i="19"/>
  <c r="H89" i="15"/>
  <c r="J19" i="23"/>
  <c r="L19" i="29"/>
  <c r="I19" i="26"/>
  <c r="H89" i="12"/>
  <c r="G45" i="11"/>
  <c r="H89" i="11"/>
  <c r="L19" i="28"/>
  <c r="L32" i="19"/>
  <c r="K32" i="19" s="1"/>
  <c r="I22" i="1"/>
  <c r="G19" i="28"/>
  <c r="J19" i="28"/>
  <c r="J19" i="27"/>
  <c r="J32" i="25"/>
  <c r="L32" i="18"/>
  <c r="K32" i="18" s="1"/>
  <c r="J45" i="20"/>
  <c r="I45" i="20" s="1"/>
  <c r="G19" i="30"/>
  <c r="H89" i="30"/>
  <c r="G89" i="14"/>
  <c r="D14" i="1" s="1"/>
  <c r="E14" i="1"/>
  <c r="I19" i="34"/>
  <c r="J19" i="21"/>
  <c r="L32" i="14"/>
  <c r="K32" i="14" s="1"/>
  <c r="L58" i="31"/>
  <c r="K58" i="31" s="1"/>
  <c r="L19" i="27"/>
  <c r="L32" i="31"/>
  <c r="K32" i="31" s="1"/>
  <c r="G19" i="17"/>
  <c r="J19" i="33"/>
  <c r="J19" i="16"/>
  <c r="L19" i="18"/>
  <c r="L45" i="32"/>
  <c r="K45" i="32" s="1"/>
  <c r="J19" i="31"/>
  <c r="J19" i="20"/>
  <c r="J19" i="14"/>
  <c r="L19" i="33"/>
  <c r="L19" i="21"/>
  <c r="L19" i="17"/>
  <c r="H19" i="3"/>
  <c r="J32" i="29"/>
  <c r="J32" i="11"/>
  <c r="J19" i="30"/>
  <c r="J45" i="30"/>
  <c r="I45" i="30" s="1"/>
  <c r="J45" i="24"/>
  <c r="J45" i="15"/>
  <c r="L58" i="20"/>
  <c r="K58" i="20" s="1"/>
  <c r="H58" i="20"/>
  <c r="G58" i="20" s="1"/>
  <c r="H58" i="18"/>
  <c r="H71" i="16"/>
  <c r="G71" i="16" s="1"/>
  <c r="H71" i="28"/>
  <c r="G71" i="28" s="1"/>
  <c r="H71" i="27"/>
  <c r="G71" i="27" s="1"/>
  <c r="H71" i="23"/>
  <c r="G71" i="23" s="1"/>
  <c r="H71" i="20"/>
  <c r="G71" i="20" s="1"/>
  <c r="H84" i="34"/>
  <c r="H84" i="33"/>
  <c r="H84" i="27"/>
  <c r="G84" i="27" s="1"/>
  <c r="H84" i="26"/>
  <c r="G84" i="26" s="1"/>
  <c r="H84" i="25"/>
  <c r="G84" i="25" s="1"/>
  <c r="H84" i="24"/>
  <c r="G84" i="24" s="1"/>
  <c r="H84" i="23"/>
  <c r="G84" i="23" s="1"/>
  <c r="H84" i="22"/>
  <c r="G84" i="22" s="1"/>
  <c r="H84" i="21"/>
  <c r="G84" i="21" s="1"/>
  <c r="H84" i="20"/>
  <c r="G84" i="20" s="1"/>
  <c r="H84" i="19"/>
  <c r="H84" i="18"/>
  <c r="G84" i="18" s="1"/>
  <c r="H84" i="17"/>
  <c r="G84" i="17" s="1"/>
  <c r="H97" i="29"/>
  <c r="H97" i="20"/>
  <c r="G97" i="20" s="1"/>
  <c r="H110" i="20"/>
  <c r="G110" i="20" s="1"/>
  <c r="H123" i="20"/>
  <c r="G123" i="20" s="1"/>
  <c r="J58" i="21"/>
  <c r="I58" i="21" s="1"/>
  <c r="L45" i="21"/>
  <c r="K45" i="21" s="1"/>
  <c r="L58" i="19"/>
  <c r="K58" i="19" s="1"/>
  <c r="J58" i="15"/>
  <c r="I58" i="15" s="1"/>
  <c r="L45" i="28"/>
  <c r="K45" i="28" s="1"/>
  <c r="J58" i="11"/>
  <c r="I58" i="11" s="1"/>
  <c r="L71" i="28"/>
  <c r="K71" i="28" s="1"/>
  <c r="J71" i="15"/>
  <c r="I71" i="15" s="1"/>
  <c r="J32" i="12"/>
  <c r="J45" i="26"/>
  <c r="I45" i="26" s="1"/>
  <c r="J58" i="34"/>
  <c r="I58" i="34" s="1"/>
  <c r="L58" i="13"/>
  <c r="J45" i="3"/>
  <c r="I45" i="3" s="1"/>
  <c r="L71" i="14"/>
  <c r="K71" i="14" s="1"/>
  <c r="J71" i="13"/>
  <c r="J84" i="3"/>
  <c r="I84" i="3" s="1"/>
  <c r="J84" i="20"/>
  <c r="I84" i="20" s="1"/>
  <c r="I123" i="20"/>
  <c r="J71" i="11"/>
  <c r="I71" i="11" s="1"/>
  <c r="J84" i="23"/>
  <c r="I84" i="23" s="1"/>
  <c r="J84" i="27"/>
  <c r="I84" i="27" s="1"/>
  <c r="L84" i="27"/>
  <c r="K84" i="27" s="1"/>
  <c r="I84" i="30"/>
  <c r="J84" i="12"/>
  <c r="I84" i="12" s="1"/>
  <c r="A89" i="17"/>
  <c r="A89" i="19"/>
  <c r="H89" i="31" l="1"/>
  <c r="I19" i="22"/>
  <c r="K19" i="11"/>
  <c r="J89" i="17"/>
  <c r="I19" i="17"/>
  <c r="L89" i="12"/>
  <c r="H89" i="27"/>
  <c r="E27" i="1" s="1"/>
  <c r="H89" i="13"/>
  <c r="E13" i="1" s="1"/>
  <c r="J89" i="32"/>
  <c r="L89" i="26"/>
  <c r="L89" i="30"/>
  <c r="L89" i="15"/>
  <c r="K89" i="22"/>
  <c r="H22" i="1" s="1"/>
  <c r="L89" i="16"/>
  <c r="I19" i="30"/>
  <c r="J89" i="30"/>
  <c r="I89" i="18"/>
  <c r="F18" i="1" s="1"/>
  <c r="G18" i="1"/>
  <c r="G97" i="29"/>
  <c r="H101" i="29"/>
  <c r="J89" i="14"/>
  <c r="I19" i="14"/>
  <c r="J89" i="25"/>
  <c r="I32" i="25"/>
  <c r="J89" i="26"/>
  <c r="L89" i="23"/>
  <c r="K19" i="23"/>
  <c r="K19" i="20"/>
  <c r="L128" i="20"/>
  <c r="L89" i="31"/>
  <c r="I32" i="11"/>
  <c r="J89" i="11"/>
  <c r="I19" i="31"/>
  <c r="J89" i="31"/>
  <c r="L89" i="27"/>
  <c r="K19" i="27"/>
  <c r="G89" i="27"/>
  <c r="D27" i="1" s="1"/>
  <c r="I19" i="28"/>
  <c r="J89" i="28"/>
  <c r="G89" i="11"/>
  <c r="D11" i="1" s="1"/>
  <c r="E11" i="1"/>
  <c r="L101" i="29"/>
  <c r="K19" i="29"/>
  <c r="E32" i="1"/>
  <c r="G89" i="32"/>
  <c r="D32" i="1" s="1"/>
  <c r="J89" i="3"/>
  <c r="L89" i="14"/>
  <c r="K58" i="13"/>
  <c r="L89" i="13"/>
  <c r="I19" i="20"/>
  <c r="J128" i="20"/>
  <c r="L6" i="32"/>
  <c r="K89" i="32"/>
  <c r="H32" i="1" s="1"/>
  <c r="I32" i="1"/>
  <c r="G84" i="19"/>
  <c r="H89" i="19"/>
  <c r="G58" i="18"/>
  <c r="H89" i="18"/>
  <c r="I32" i="29"/>
  <c r="J101" i="29"/>
  <c r="H89" i="26"/>
  <c r="I89" i="32"/>
  <c r="F32" i="1" s="1"/>
  <c r="G32" i="1"/>
  <c r="H89" i="28"/>
  <c r="I19" i="23"/>
  <c r="J89" i="23"/>
  <c r="K19" i="3"/>
  <c r="L89" i="3"/>
  <c r="I19" i="27"/>
  <c r="J89" i="27"/>
  <c r="I32" i="12"/>
  <c r="J89" i="12"/>
  <c r="G84" i="33"/>
  <c r="H89" i="33"/>
  <c r="G19" i="3"/>
  <c r="H89" i="3"/>
  <c r="E30" i="1"/>
  <c r="G89" i="30"/>
  <c r="D30" i="1" s="1"/>
  <c r="E12" i="1"/>
  <c r="G89" i="12"/>
  <c r="D12" i="1" s="1"/>
  <c r="E15" i="1"/>
  <c r="G89" i="15"/>
  <c r="D15" i="1" s="1"/>
  <c r="H89" i="16"/>
  <c r="H89" i="23"/>
  <c r="H128" i="20"/>
  <c r="I89" i="22"/>
  <c r="F22" i="1" s="1"/>
  <c r="G22" i="1"/>
  <c r="L89" i="19"/>
  <c r="K19" i="28"/>
  <c r="L89" i="28"/>
  <c r="K19" i="34"/>
  <c r="L89" i="34"/>
  <c r="G84" i="34"/>
  <c r="H89" i="34"/>
  <c r="K19" i="17"/>
  <c r="L89" i="17"/>
  <c r="K19" i="18"/>
  <c r="L89" i="18"/>
  <c r="I19" i="21"/>
  <c r="J89" i="21"/>
  <c r="H89" i="17"/>
  <c r="H89" i="24"/>
  <c r="G89" i="31"/>
  <c r="D31" i="1" s="1"/>
  <c r="E31" i="1"/>
  <c r="H89" i="22"/>
  <c r="I30" i="1"/>
  <c r="L6" i="30"/>
  <c r="K89" i="30"/>
  <c r="H30" i="1" s="1"/>
  <c r="L89" i="24"/>
  <c r="K89" i="11"/>
  <c r="H11" i="1" s="1"/>
  <c r="I11" i="1"/>
  <c r="L6" i="11"/>
  <c r="I71" i="13"/>
  <c r="J89" i="13"/>
  <c r="I45" i="15"/>
  <c r="J89" i="15"/>
  <c r="K19" i="21"/>
  <c r="L89" i="21"/>
  <c r="J89" i="16"/>
  <c r="I19" i="16"/>
  <c r="L6" i="15"/>
  <c r="K89" i="15"/>
  <c r="H15" i="1" s="1"/>
  <c r="I15" i="1"/>
  <c r="I26" i="1"/>
  <c r="L6" i="26"/>
  <c r="K89" i="26"/>
  <c r="H26" i="1" s="1"/>
  <c r="H89" i="25"/>
  <c r="K19" i="25"/>
  <c r="L89" i="25"/>
  <c r="I45" i="24"/>
  <c r="J89" i="24"/>
  <c r="K19" i="33"/>
  <c r="L89" i="33"/>
  <c r="I19" i="33"/>
  <c r="J89" i="33"/>
  <c r="J89" i="34"/>
  <c r="H89" i="21"/>
  <c r="K89" i="16" l="1"/>
  <c r="H16" i="1" s="1"/>
  <c r="I16" i="1"/>
  <c r="L6" i="16"/>
  <c r="L6" i="12"/>
  <c r="I12" i="1"/>
  <c r="K89" i="12"/>
  <c r="H12" i="1" s="1"/>
  <c r="G89" i="13"/>
  <c r="D13" i="1" s="1"/>
  <c r="I89" i="17"/>
  <c r="F17" i="1" s="1"/>
  <c r="G17" i="1"/>
  <c r="G89" i="16"/>
  <c r="D16" i="1" s="1"/>
  <c r="E16" i="1"/>
  <c r="G20" i="1"/>
  <c r="I128" i="20"/>
  <c r="F20" i="1" s="1"/>
  <c r="K128" i="20"/>
  <c r="H20" i="1" s="1"/>
  <c r="I20" i="1"/>
  <c r="L6" i="20"/>
  <c r="I89" i="25"/>
  <c r="F25" i="1" s="1"/>
  <c r="G25" i="1"/>
  <c r="L6" i="25"/>
  <c r="K89" i="25"/>
  <c r="H25" i="1" s="1"/>
  <c r="I25" i="1"/>
  <c r="G13" i="1"/>
  <c r="I89" i="13"/>
  <c r="F13" i="1" s="1"/>
  <c r="I18" i="1"/>
  <c r="K89" i="18"/>
  <c r="H18" i="1" s="1"/>
  <c r="L6" i="18"/>
  <c r="K89" i="28"/>
  <c r="H28" i="1" s="1"/>
  <c r="I28" i="1"/>
  <c r="L6" i="28"/>
  <c r="G89" i="33"/>
  <c r="D33" i="1" s="1"/>
  <c r="E33" i="1"/>
  <c r="G23" i="1"/>
  <c r="I89" i="23"/>
  <c r="F23" i="1" s="1"/>
  <c r="E18" i="1"/>
  <c r="G89" i="18"/>
  <c r="D18" i="1" s="1"/>
  <c r="I29" i="1"/>
  <c r="K101" i="29"/>
  <c r="H29" i="1" s="1"/>
  <c r="L6" i="29"/>
  <c r="L6" i="27"/>
  <c r="K89" i="27"/>
  <c r="H27" i="1" s="1"/>
  <c r="I27" i="1"/>
  <c r="E22" i="1"/>
  <c r="G89" i="22"/>
  <c r="D22" i="1" s="1"/>
  <c r="I13" i="1"/>
  <c r="L6" i="13"/>
  <c r="K89" i="13"/>
  <c r="H13" i="1" s="1"/>
  <c r="G31" i="1"/>
  <c r="I89" i="31"/>
  <c r="F31" i="1" s="1"/>
  <c r="G14" i="1"/>
  <c r="I89" i="14"/>
  <c r="F14" i="1" s="1"/>
  <c r="G33" i="1"/>
  <c r="I89" i="33"/>
  <c r="F33" i="1" s="1"/>
  <c r="K89" i="17"/>
  <c r="H17" i="1" s="1"/>
  <c r="I17" i="1"/>
  <c r="L6" i="17"/>
  <c r="L6" i="19"/>
  <c r="K89" i="19"/>
  <c r="H19" i="1" s="1"/>
  <c r="I19" i="1"/>
  <c r="I89" i="12"/>
  <c r="F12" i="1" s="1"/>
  <c r="G12" i="1"/>
  <c r="G89" i="28"/>
  <c r="D28" i="1" s="1"/>
  <c r="E28" i="1"/>
  <c r="E19" i="1"/>
  <c r="G89" i="19"/>
  <c r="D19" i="1" s="1"/>
  <c r="G101" i="29"/>
  <c r="D29" i="1" s="1"/>
  <c r="E29" i="1"/>
  <c r="G34" i="1"/>
  <c r="I89" i="34"/>
  <c r="F34" i="1" s="1"/>
  <c r="G89" i="25"/>
  <c r="D25" i="1" s="1"/>
  <c r="E25" i="1"/>
  <c r="I89" i="16"/>
  <c r="F16" i="1" s="1"/>
  <c r="G16" i="1"/>
  <c r="L6" i="14"/>
  <c r="I14" i="1"/>
  <c r="K89" i="14"/>
  <c r="H14" i="1" s="1"/>
  <c r="G28" i="1"/>
  <c r="I89" i="28"/>
  <c r="F28" i="1" s="1"/>
  <c r="I89" i="11"/>
  <c r="F11" i="1" s="1"/>
  <c r="G11" i="1"/>
  <c r="G89" i="21"/>
  <c r="D21" i="1" s="1"/>
  <c r="E21" i="1"/>
  <c r="L6" i="33"/>
  <c r="I33" i="1"/>
  <c r="K89" i="33"/>
  <c r="H33" i="1" s="1"/>
  <c r="E34" i="1"/>
  <c r="G89" i="34"/>
  <c r="D34" i="1" s="1"/>
  <c r="I89" i="27"/>
  <c r="F27" i="1" s="1"/>
  <c r="G27" i="1"/>
  <c r="I24" i="1"/>
  <c r="L6" i="24"/>
  <c r="K89" i="24"/>
  <c r="H24" i="1" s="1"/>
  <c r="G89" i="17"/>
  <c r="D17" i="1" s="1"/>
  <c r="E17" i="1"/>
  <c r="G128" i="20"/>
  <c r="D20" i="1" s="1"/>
  <c r="E20" i="1"/>
  <c r="E26" i="1"/>
  <c r="G89" i="26"/>
  <c r="D26" i="1" s="1"/>
  <c r="L6" i="31"/>
  <c r="I31" i="1"/>
  <c r="K89" i="31"/>
  <c r="H31" i="1" s="1"/>
  <c r="G26" i="1"/>
  <c r="I89" i="26"/>
  <c r="F26" i="1" s="1"/>
  <c r="L6" i="21"/>
  <c r="I21" i="1"/>
  <c r="K89" i="21"/>
  <c r="H21" i="1" s="1"/>
  <c r="G89" i="24"/>
  <c r="D24" i="1" s="1"/>
  <c r="E24" i="1"/>
  <c r="G10" i="1"/>
  <c r="I89" i="3"/>
  <c r="F10" i="1" s="1"/>
  <c r="F36" i="1" s="1"/>
  <c r="K89" i="23"/>
  <c r="H23" i="1" s="1"/>
  <c r="L6" i="23"/>
  <c r="I23" i="1"/>
  <c r="I89" i="24"/>
  <c r="F24" i="1" s="1"/>
  <c r="G24" i="1"/>
  <c r="G15" i="1"/>
  <c r="I89" i="15"/>
  <c r="F15" i="1" s="1"/>
  <c r="G21" i="1"/>
  <c r="I89" i="21"/>
  <c r="F21" i="1" s="1"/>
  <c r="K89" i="34"/>
  <c r="H34" i="1" s="1"/>
  <c r="I34" i="1"/>
  <c r="L6" i="34"/>
  <c r="G89" i="23"/>
  <c r="D23" i="1" s="1"/>
  <c r="E23" i="1"/>
  <c r="E10" i="1"/>
  <c r="G89" i="3"/>
  <c r="D10" i="1" s="1"/>
  <c r="D36" i="1" s="1"/>
  <c r="I10" i="1"/>
  <c r="L6" i="3"/>
  <c r="K89" i="3"/>
  <c r="H10" i="1" s="1"/>
  <c r="I101" i="29"/>
  <c r="F29" i="1" s="1"/>
  <c r="G29" i="1"/>
  <c r="I89" i="30"/>
  <c r="F30" i="1" s="1"/>
  <c r="G30" i="1"/>
  <c r="E36" i="1" l="1"/>
  <c r="E38" i="1" s="1"/>
  <c r="I42" i="1" s="1"/>
  <c r="I36" i="1"/>
  <c r="G36" i="1"/>
  <c r="G38" i="1" s="1"/>
  <c r="I41" i="1" s="1"/>
  <c r="H36" i="1"/>
  <c r="I38" i="1" l="1"/>
  <c r="I40" i="1" l="1"/>
  <c r="I39" i="1"/>
  <c r="I43" i="1"/>
  <c r="I44" i="1" l="1"/>
  <c r="I47" i="1" l="1"/>
  <c r="I46" i="1"/>
  <c r="I45" i="1"/>
  <c r="I48" i="1" l="1"/>
  <c r="I50" i="1" s="1"/>
  <c r="I51" i="1" l="1"/>
  <c r="I52" i="1" s="1"/>
  <c r="I49" i="1"/>
  <c r="I53" i="1" l="1"/>
  <c r="I54" i="1" s="1"/>
  <c r="I55" i="1" s="1"/>
  <c r="L12" i="1" l="1"/>
  <c r="K12" i="1"/>
  <c r="K16" i="1"/>
  <c r="L16" i="1"/>
  <c r="L22" i="1"/>
  <c r="K22" i="1"/>
  <c r="L26" i="1"/>
  <c r="L15" i="1"/>
  <c r="L11" i="1"/>
  <c r="K32" i="1"/>
  <c r="K15" i="1"/>
  <c r="L32" i="1"/>
  <c r="K26" i="1"/>
  <c r="K30" i="1"/>
  <c r="L30" i="1"/>
  <c r="K11" i="1"/>
  <c r="K24" i="1"/>
  <c r="K29" i="1"/>
  <c r="L29" i="1"/>
  <c r="K10" i="1"/>
  <c r="K36" i="1" s="1"/>
  <c r="L34" i="1"/>
  <c r="L23" i="1"/>
  <c r="K33" i="1"/>
  <c r="L19" i="1"/>
  <c r="K19" i="1"/>
  <c r="L31" i="1"/>
  <c r="L24" i="1"/>
  <c r="K28" i="1"/>
  <c r="K27" i="1"/>
  <c r="L33" i="1"/>
  <c r="L25" i="1"/>
  <c r="K23" i="1"/>
  <c r="L27" i="1"/>
  <c r="L14" i="1"/>
  <c r="K18" i="1"/>
  <c r="L17" i="1"/>
  <c r="L20" i="1"/>
  <c r="L28" i="1"/>
  <c r="L21" i="1"/>
  <c r="K13" i="1"/>
  <c r="K34" i="1"/>
  <c r="K20" i="1"/>
  <c r="K17" i="1"/>
  <c r="K25" i="1"/>
  <c r="K31" i="1"/>
  <c r="L18" i="1"/>
  <c r="K14" i="1"/>
  <c r="K21" i="1"/>
  <c r="L13" i="1"/>
  <c r="L10" i="1"/>
  <c r="L36" i="1" s="1"/>
</calcChain>
</file>

<file path=xl/sharedStrings.xml><?xml version="1.0" encoding="utf-8"?>
<sst xmlns="http://schemas.openxmlformats.org/spreadsheetml/2006/main" count="6980" uniqueCount="348">
  <si>
    <t>Item No.</t>
  </si>
  <si>
    <t>Description</t>
  </si>
  <si>
    <t>Unit</t>
  </si>
  <si>
    <t>Total Direct Construction Costs</t>
  </si>
  <si>
    <t>Subtotal NET Construction Cost</t>
  </si>
  <si>
    <t>Estimated NET Construction Cost</t>
  </si>
  <si>
    <t>Quantity</t>
  </si>
  <si>
    <t>Subtotal Direct Construction Costs</t>
  </si>
  <si>
    <t>Total Estimated NET Cost of Construction</t>
  </si>
  <si>
    <t xml:space="preserve">PMIS: </t>
  </si>
  <si>
    <t>Project:</t>
  </si>
  <si>
    <t xml:space="preserve"> </t>
  </si>
  <si>
    <t>Total Cost</t>
  </si>
  <si>
    <t>Uniformat II WBS Code</t>
  </si>
  <si>
    <t>BASE ELEMENT</t>
  </si>
  <si>
    <t>BASE CODE</t>
  </si>
  <si>
    <t xml:space="preserve">Summary Item </t>
  </si>
  <si>
    <t xml:space="preserve">Total Cost: </t>
  </si>
  <si>
    <t>Months</t>
  </si>
  <si>
    <t>Published Location Factor</t>
  </si>
  <si>
    <t>Federal Wage Rate Factor</t>
  </si>
  <si>
    <t>Design Contingency</t>
  </si>
  <si>
    <t xml:space="preserve">Standard General Conditions </t>
  </si>
  <si>
    <t>Historic Preservation Factor</t>
  </si>
  <si>
    <t>Design Contingency:</t>
  </si>
  <si>
    <t xml:space="preserve">Bonds and Permits: </t>
  </si>
  <si>
    <t>Remoteness Factor:</t>
  </si>
  <si>
    <t xml:space="preserve">Location Factor:  </t>
  </si>
  <si>
    <t xml:space="preserve">Wage Rate Factor: </t>
  </si>
  <si>
    <t xml:space="preserve">Historic Preservation Factor:  </t>
  </si>
  <si>
    <t xml:space="preserve">Contractor Overhead:  </t>
  </si>
  <si>
    <t xml:space="preserve">Contractor Profit: </t>
  </si>
  <si>
    <t xml:space="preserve">Contracting Method Adjustment:  </t>
  </si>
  <si>
    <t>Estimate Date:</t>
  </si>
  <si>
    <t xml:space="preserve">Prepared By: </t>
  </si>
  <si>
    <t>Bonds &amp; Permits</t>
  </si>
  <si>
    <r>
      <t xml:space="preserve">Standard. General Conditions: </t>
    </r>
    <r>
      <rPr>
        <sz val="11"/>
        <rFont val="Arial"/>
        <family val="2"/>
      </rPr>
      <t/>
    </r>
  </si>
  <si>
    <t>Annual Inflation Escalation Factor:</t>
  </si>
  <si>
    <r>
      <t xml:space="preserve">Park: </t>
    </r>
    <r>
      <rPr>
        <sz val="10"/>
        <rFont val="Arial"/>
        <family val="2"/>
      </rPr>
      <t xml:space="preserve"> </t>
    </r>
  </si>
  <si>
    <t>PROJECT INFORMATION</t>
  </si>
  <si>
    <t xml:space="preserve">Government General Conditions: </t>
  </si>
  <si>
    <r>
      <t>Inflation Escalation</t>
    </r>
    <r>
      <rPr>
        <sz val="10"/>
        <rFont val="Arial"/>
        <family val="2"/>
      </rPr>
      <t/>
    </r>
  </si>
  <si>
    <r>
      <t xml:space="preserve">Remoteness Factor </t>
    </r>
    <r>
      <rPr>
        <sz val="10"/>
        <rFont val="Arial"/>
        <family val="2"/>
      </rPr>
      <t/>
    </r>
  </si>
  <si>
    <t xml:space="preserve">Overhead </t>
  </si>
  <si>
    <t>Profit</t>
  </si>
  <si>
    <t>Phone:</t>
  </si>
  <si>
    <t>Special Use - 1</t>
  </si>
  <si>
    <t>Special Use - 2</t>
  </si>
  <si>
    <t>Special Use - 3</t>
  </si>
  <si>
    <t>A1010</t>
  </si>
  <si>
    <t>STANDARD FOUNDATIONS</t>
  </si>
  <si>
    <t>A1020</t>
  </si>
  <si>
    <t>SPECIAL FOUNDATIONS</t>
  </si>
  <si>
    <t>A1030</t>
  </si>
  <si>
    <t>SLAB ON GRADE</t>
  </si>
  <si>
    <t xml:space="preserve">State &amp; Local Taxes:  </t>
  </si>
  <si>
    <t>State &amp; Local Taxes</t>
  </si>
  <si>
    <t>ESTIMATE ASSUMPTIONS:</t>
  </si>
  <si>
    <t>SOURCE OF COST DATA:</t>
  </si>
  <si>
    <t>BACKGROUND SUPPORTING MATERIAL (Scope of Work):</t>
  </si>
  <si>
    <t>Describe any assumptions made to prepare estimate and highlight areas needing clarification for future estimates.</t>
  </si>
  <si>
    <r>
      <rPr>
        <sz val="9"/>
        <color indexed="12"/>
        <rFont val="Arial"/>
        <family val="2"/>
      </rPr>
      <t>Document all sources of cost information used in the estimat</t>
    </r>
    <r>
      <rPr>
        <sz val="9"/>
        <rFont val="Arial"/>
        <family val="2"/>
      </rPr>
      <t>e</t>
    </r>
    <r>
      <rPr>
        <sz val="9"/>
        <color indexed="12"/>
        <rFont val="Arial"/>
        <family val="2"/>
      </rPr>
      <t>. (Attach additional information if necessary)</t>
    </r>
  </si>
  <si>
    <t>DESCRIPTION OF MARK-UP &amp; ADD-ONS:</t>
  </si>
  <si>
    <t>MAJOR CHANGES FROM PREVIOUS ESTIMATE:</t>
  </si>
  <si>
    <t>OTHER COMMENTS:</t>
  </si>
  <si>
    <t>Describe source and rationale for location factor here</t>
  </si>
  <si>
    <t>Explain &amp; Justify</t>
  </si>
  <si>
    <t>Explain method  and justify value</t>
  </si>
  <si>
    <t>Describe type of tax and rates used</t>
  </si>
  <si>
    <t>Describe rationale for using this factor</t>
  </si>
  <si>
    <t>Projected annual inflation rate.</t>
  </si>
  <si>
    <t>Describe any major changes in scope of work, materials, systems, assumptions, etc. from the previous estimate version.</t>
  </si>
  <si>
    <t>Provide any additional information, qualifications, etc.</t>
  </si>
  <si>
    <t>Describe anticipated contract method and justify value used.</t>
  </si>
  <si>
    <r>
      <t>Government General Conditions</t>
    </r>
    <r>
      <rPr>
        <sz val="9"/>
        <rFont val="Arial"/>
        <family val="2"/>
      </rPr>
      <t xml:space="preserve"> </t>
    </r>
  </si>
  <si>
    <r>
      <t>Contracting Method Adjustment</t>
    </r>
    <r>
      <rPr>
        <sz val="9"/>
        <rFont val="Arial"/>
        <family val="2"/>
      </rPr>
      <t xml:space="preserve"> </t>
    </r>
  </si>
  <si>
    <t>A2010</t>
  </si>
  <si>
    <t>BASEMENT EXCAVATION</t>
  </si>
  <si>
    <t>A2020</t>
  </si>
  <si>
    <t>BASEMENT WALLS</t>
  </si>
  <si>
    <t>B1010</t>
  </si>
  <si>
    <t>FLOOR CONSTRUCTION</t>
  </si>
  <si>
    <t>B1020</t>
  </si>
  <si>
    <t>ROOF CONSTRUCTION</t>
  </si>
  <si>
    <t>B2020</t>
  </si>
  <si>
    <t>EXTERIOR WALLS</t>
  </si>
  <si>
    <t>EXTERIOR WINDOWS</t>
  </si>
  <si>
    <t>B2010</t>
  </si>
  <si>
    <t>B2030</t>
  </si>
  <si>
    <t>EXTERIOR DOORS</t>
  </si>
  <si>
    <t>B3010</t>
  </si>
  <si>
    <t>ROOF COVERINGS</t>
  </si>
  <si>
    <t>B3020</t>
  </si>
  <si>
    <t>ROOF OPENINGS</t>
  </si>
  <si>
    <t>C1010</t>
  </si>
  <si>
    <t>INTERIOR PARTITIONS</t>
  </si>
  <si>
    <t>C1020</t>
  </si>
  <si>
    <t>INTERIOR DOORS</t>
  </si>
  <si>
    <t>C1030</t>
  </si>
  <si>
    <t>FITTINGS</t>
  </si>
  <si>
    <t>C2010</t>
  </si>
  <si>
    <t>STAIR CONSTRUCTION</t>
  </si>
  <si>
    <t>C2020</t>
  </si>
  <si>
    <t>STAIR FINISHES</t>
  </si>
  <si>
    <t>C3010</t>
  </si>
  <si>
    <t>WALL FINISHES</t>
  </si>
  <si>
    <t>C3020</t>
  </si>
  <si>
    <t>FLOOR FINISHES</t>
  </si>
  <si>
    <t>C3030</t>
  </si>
  <si>
    <t>CEILING FINISHES</t>
  </si>
  <si>
    <t>D1010</t>
  </si>
  <si>
    <t>ELEVATORS</t>
  </si>
  <si>
    <t>D1020</t>
  </si>
  <si>
    <t>ESCALATORS &amp; MOVING WALKS</t>
  </si>
  <si>
    <t>MATERIAL HANDLING SYSTEMS</t>
  </si>
  <si>
    <t>D1030</t>
  </si>
  <si>
    <t>D1090</t>
  </si>
  <si>
    <t>OTHER CONVEYING SYSTEMS</t>
  </si>
  <si>
    <t>D2010</t>
  </si>
  <si>
    <t>PLUMBING FIXTURES</t>
  </si>
  <si>
    <t>D2020</t>
  </si>
  <si>
    <t>DOMESTIC WATER DISTRIBUTION</t>
  </si>
  <si>
    <t>D2030</t>
  </si>
  <si>
    <t>SANITARY WASTE</t>
  </si>
  <si>
    <t>D2040</t>
  </si>
  <si>
    <t>RAIN WATER DRAINAGE</t>
  </si>
  <si>
    <t>D2050</t>
  </si>
  <si>
    <t>SPECIAL PLUMBING SYSTEMS</t>
  </si>
  <si>
    <t>D2090</t>
  </si>
  <si>
    <t>OTHER PLUMBING SYSTEMS</t>
  </si>
  <si>
    <t>D3010</t>
  </si>
  <si>
    <t>ENERGY SUPPLY</t>
  </si>
  <si>
    <t>D3020</t>
  </si>
  <si>
    <t>HEAT GENERATING SYSTEMS</t>
  </si>
  <si>
    <t>D3030</t>
  </si>
  <si>
    <t>COOLING GENERATING SYSTEMS</t>
  </si>
  <si>
    <t>DISTRIBUTION SYSTEMS (HVAC)</t>
  </si>
  <si>
    <t>D3040</t>
  </si>
  <si>
    <t>D3050</t>
  </si>
  <si>
    <t>TERMINAL &amp; PACKAGE UNITS</t>
  </si>
  <si>
    <t>G3060</t>
  </si>
  <si>
    <t>CONTROLS &amp; INSTRUMENTATION</t>
  </si>
  <si>
    <t>G3070</t>
  </si>
  <si>
    <t>SYSTEM TESTING &amp; BALANCING</t>
  </si>
  <si>
    <t>SPECIAL HVAC SYSTEMS &amp; EQUIPMENT</t>
  </si>
  <si>
    <t>G3080</t>
  </si>
  <si>
    <t>G3090</t>
  </si>
  <si>
    <t>OTHER HVAC SYSTEMS &amp; EQUIPMENT</t>
  </si>
  <si>
    <t>D4010</t>
  </si>
  <si>
    <t>FIRE PROTECTION SPRINKLERS SYSTEMS</t>
  </si>
  <si>
    <t>D4020</t>
  </si>
  <si>
    <t>STANDPIPE &amp; HOSE SYSTEMS</t>
  </si>
  <si>
    <t>D4030</t>
  </si>
  <si>
    <t>FIRE PROTECTION SPECIALTIES</t>
  </si>
  <si>
    <t>D4090</t>
  </si>
  <si>
    <t>OTHER FIRE PROTECTION SYSTEMS</t>
  </si>
  <si>
    <t>D5010</t>
  </si>
  <si>
    <t>ELECTRICAL SERVICE &amp; DISTRIBUTION</t>
  </si>
  <si>
    <t>D5020</t>
  </si>
  <si>
    <t>LIGHTING &amp; BRANCH WIRING</t>
  </si>
  <si>
    <t>D5030</t>
  </si>
  <si>
    <t>COMMUNICATIONS &amp; SECURITY</t>
  </si>
  <si>
    <t>D5040</t>
  </si>
  <si>
    <t>SPECIAL ELECTRICAL SYSTEMS</t>
  </si>
  <si>
    <t>D5090</t>
  </si>
  <si>
    <t>OTHER ELECTRICAL SYSTEMS</t>
  </si>
  <si>
    <t>E1010</t>
  </si>
  <si>
    <t>COMMERCIAL EQUIPMENT</t>
  </si>
  <si>
    <t>E1020</t>
  </si>
  <si>
    <t>INSTITUTIONAL EQUIPMENT</t>
  </si>
  <si>
    <t>E1030</t>
  </si>
  <si>
    <t>E1090</t>
  </si>
  <si>
    <t>OTHER EQUIPMENT</t>
  </si>
  <si>
    <t>VEHICULAR EQUIPMENT</t>
  </si>
  <si>
    <t>E2010</t>
  </si>
  <si>
    <t>FIXED FURNISHINGS</t>
  </si>
  <si>
    <t>E2020</t>
  </si>
  <si>
    <t>MOVABLE FURNISHINGS</t>
  </si>
  <si>
    <t>E2090</t>
  </si>
  <si>
    <t>OTHER FURNISHINGS</t>
  </si>
  <si>
    <t>F1010</t>
  </si>
  <si>
    <t>SPECIAL STRUCTURES</t>
  </si>
  <si>
    <t>F1020</t>
  </si>
  <si>
    <t>INTEGRATED CONSTRUCTION</t>
  </si>
  <si>
    <t>F1030</t>
  </si>
  <si>
    <t>F1040</t>
  </si>
  <si>
    <t>SPECIAL FACILITIES</t>
  </si>
  <si>
    <t>F1050</t>
  </si>
  <si>
    <t>SPECIAL CONTROLS &amp; INSTRUMENTATION</t>
  </si>
  <si>
    <t>F2010</t>
  </si>
  <si>
    <t>BUILDING ELEMENTS DEMOLITION</t>
  </si>
  <si>
    <t>F2020</t>
  </si>
  <si>
    <t>HAZARDOUS COMPONENTS ABATEMENT</t>
  </si>
  <si>
    <t>G1020</t>
  </si>
  <si>
    <t>SITE DEMOLITION &amp; RELOCATIONS</t>
  </si>
  <si>
    <t>G1010</t>
  </si>
  <si>
    <t>SITE CLEARING</t>
  </si>
  <si>
    <t>G1030</t>
  </si>
  <si>
    <t>SITE EARTHWORK</t>
  </si>
  <si>
    <t>G1040</t>
  </si>
  <si>
    <t>HAZARDOUS WASTE REMEDIATION</t>
  </si>
  <si>
    <t>G1090</t>
  </si>
  <si>
    <t>OTHER SITE PREPARATION</t>
  </si>
  <si>
    <t>G2010</t>
  </si>
  <si>
    <t>ROADWAYS</t>
  </si>
  <si>
    <t>G2020</t>
  </si>
  <si>
    <t>PARKING LOTS</t>
  </si>
  <si>
    <t>G2030</t>
  </si>
  <si>
    <t>PEDESTRIAN PAVING</t>
  </si>
  <si>
    <t>G2040</t>
  </si>
  <si>
    <t>SITE DEVELOPMENT</t>
  </si>
  <si>
    <t>G2050</t>
  </si>
  <si>
    <t>LANDSCAPING</t>
  </si>
  <si>
    <t>G2060</t>
  </si>
  <si>
    <t>SITE FURNISHINGS</t>
  </si>
  <si>
    <t>G3010</t>
  </si>
  <si>
    <t>WATER SUPPLY</t>
  </si>
  <si>
    <t>G3020</t>
  </si>
  <si>
    <t>SANITARY SEWER</t>
  </si>
  <si>
    <t>G3030</t>
  </si>
  <si>
    <t>STORM SEWER</t>
  </si>
  <si>
    <t>G3040</t>
  </si>
  <si>
    <t>HEATING DISTRIBUTION</t>
  </si>
  <si>
    <t>G3050</t>
  </si>
  <si>
    <t>COOLING DISTRIBUTION</t>
  </si>
  <si>
    <t>FUEL DISTRIBUTION</t>
  </si>
  <si>
    <t>OTHER SITE MECHANICAL UTILITIES</t>
  </si>
  <si>
    <t>G4010</t>
  </si>
  <si>
    <t>ELECTRICAL DISTRIBUTION</t>
  </si>
  <si>
    <t>G4020</t>
  </si>
  <si>
    <t>SITE LIGHTING</t>
  </si>
  <si>
    <t>G4030</t>
  </si>
  <si>
    <t>SITE COMMUNICATIONS &amp; SECURITY</t>
  </si>
  <si>
    <t>G4090</t>
  </si>
  <si>
    <t>OTHER SITE ELECTRICAL UTILITIES</t>
  </si>
  <si>
    <t>G5010</t>
  </si>
  <si>
    <t>SERVICE &amp; PEDESTRIAN TUNNELS</t>
  </si>
  <si>
    <t>G5090</t>
  </si>
  <si>
    <t>OTHER SITE SYSTEMS &amp; EQUIPMENT</t>
  </si>
  <si>
    <t>Company:</t>
  </si>
  <si>
    <t>Address:</t>
  </si>
  <si>
    <t>City, State Zip:</t>
  </si>
  <si>
    <t xml:space="preserve">Number of months from estimate (or data) date until the projects midpoint of construction. </t>
  </si>
  <si>
    <r>
      <t xml:space="preserve">Time Until Project Midpoint </t>
    </r>
    <r>
      <rPr>
        <sz val="9"/>
        <rFont val="Arial"/>
        <family val="2"/>
      </rPr>
      <t>(Months)</t>
    </r>
  </si>
  <si>
    <t>Total Material Cost</t>
  </si>
  <si>
    <t>Material Cost/Unit</t>
  </si>
  <si>
    <t>Total Cost/Unit</t>
  </si>
  <si>
    <t>MATERIAL</t>
  </si>
  <si>
    <t xml:space="preserve">INSTALLATION </t>
  </si>
  <si>
    <t>TOTALS</t>
  </si>
  <si>
    <t>SUBTOTAL</t>
  </si>
  <si>
    <t xml:space="preserve">Uniformat II WBS Code </t>
  </si>
  <si>
    <t>SPECIAL CONSTRUCTION SYSTEMS</t>
  </si>
  <si>
    <t>A20</t>
  </si>
  <si>
    <t>B10</t>
  </si>
  <si>
    <t>B20</t>
  </si>
  <si>
    <t>B30</t>
  </si>
  <si>
    <t>C10</t>
  </si>
  <si>
    <t>C20</t>
  </si>
  <si>
    <t>C30</t>
  </si>
  <si>
    <t>D10</t>
  </si>
  <si>
    <t>D20</t>
  </si>
  <si>
    <t>D30</t>
  </si>
  <si>
    <t>D40</t>
  </si>
  <si>
    <t>D50</t>
  </si>
  <si>
    <t>E10</t>
  </si>
  <si>
    <t>F10</t>
  </si>
  <si>
    <t>F20</t>
  </si>
  <si>
    <t>G10</t>
  </si>
  <si>
    <t>G20</t>
  </si>
  <si>
    <t>G30</t>
  </si>
  <si>
    <t>G40</t>
  </si>
  <si>
    <t>G50</t>
  </si>
  <si>
    <t>XX</t>
  </si>
  <si>
    <t>A10</t>
  </si>
  <si>
    <t>Foundations</t>
  </si>
  <si>
    <t>Basement Construction</t>
  </si>
  <si>
    <t>Superstructure</t>
  </si>
  <si>
    <t>Exterior Enclosure</t>
  </si>
  <si>
    <t>Roofing</t>
  </si>
  <si>
    <t>Interior Construction</t>
  </si>
  <si>
    <t>Stairs</t>
  </si>
  <si>
    <t>Interior Finishes</t>
  </si>
  <si>
    <t>Conveying Systems</t>
  </si>
  <si>
    <t>Plumbing Systems</t>
  </si>
  <si>
    <t>HVAC</t>
  </si>
  <si>
    <t>Fire Protection</t>
  </si>
  <si>
    <t>Electrical</t>
  </si>
  <si>
    <t>Equipment</t>
  </si>
  <si>
    <t>Furnishings</t>
  </si>
  <si>
    <t>Special Construction</t>
  </si>
  <si>
    <t>Selective Building Demolition</t>
  </si>
  <si>
    <t>Site Preparation</t>
  </si>
  <si>
    <t>WBS</t>
  </si>
  <si>
    <t>Summary Item</t>
  </si>
  <si>
    <t>E20</t>
  </si>
  <si>
    <t>Site Improvements</t>
  </si>
  <si>
    <t>Site Mechanical Utilities</t>
  </si>
  <si>
    <t>Site Electrical Utilities</t>
  </si>
  <si>
    <t>Other Site Construction</t>
  </si>
  <si>
    <t>Install Cost/Unit</t>
  </si>
  <si>
    <t>Total Install Cost</t>
  </si>
  <si>
    <t>GFP costs are only used when the Government pre-purchases items, or provides other materials out of Government inventory, to be installed by contractor.  Adjustments and Markup on GFP only include Inflation Escalation;  No other adjustment factors or O&amp;P markup have been applied.</t>
  </si>
  <si>
    <t>Installation Cost/Unit</t>
  </si>
  <si>
    <t>Total Direct Costs</t>
  </si>
  <si>
    <t>Direct Cost/Unit</t>
  </si>
  <si>
    <t>NET Cost/Unit</t>
  </si>
  <si>
    <t>Total NET Costs</t>
  </si>
  <si>
    <t xml:space="preserve">Estimate By: </t>
  </si>
  <si>
    <t xml:space="preserve">Date: </t>
  </si>
  <si>
    <t xml:space="preserve">Reviewed By: </t>
  </si>
  <si>
    <t>Size/Count</t>
  </si>
  <si>
    <t>Asset / Project Element</t>
  </si>
  <si>
    <t>Units</t>
  </si>
  <si>
    <t>Generally applied against Labor Costs only.</t>
  </si>
  <si>
    <t>Generally applied against Material Costs only. Please Note if application differs.</t>
  </si>
  <si>
    <t>In most cases GFP is normally zero - see footnote-</t>
  </si>
  <si>
    <t>Annual Rate =</t>
  </si>
  <si>
    <r>
      <t>Total Value of Government Furnished Property (GFP) Included in Direct Costs</t>
    </r>
    <r>
      <rPr>
        <sz val="8"/>
        <color indexed="10"/>
        <rFont val="Arial"/>
        <family val="2"/>
      </rPr>
      <t xml:space="preserve">   </t>
    </r>
    <r>
      <rPr>
        <sz val="8"/>
        <color indexed="9"/>
        <rFont val="Arial"/>
        <family val="2"/>
      </rPr>
      <t>.</t>
    </r>
    <r>
      <rPr>
        <sz val="8"/>
        <color indexed="10"/>
        <rFont val="Arial"/>
        <family val="2"/>
      </rPr>
      <t xml:space="preserve"> </t>
    </r>
  </si>
  <si>
    <r>
      <t xml:space="preserve">Direct Cost Subtotal without GFP  </t>
    </r>
    <r>
      <rPr>
        <b/>
        <sz val="9"/>
        <color indexed="13"/>
        <rFont val="Arial"/>
        <family val="2"/>
      </rPr>
      <t xml:space="preserve"> .</t>
    </r>
  </si>
  <si>
    <t>Project Name</t>
  </si>
  <si>
    <t>Park Name</t>
  </si>
  <si>
    <t>TBD or PMIS number if known</t>
  </si>
  <si>
    <t>Estimate Date</t>
  </si>
  <si>
    <t>Estimator Name</t>
  </si>
  <si>
    <r>
      <rPr>
        <b/>
        <sz val="10"/>
        <color indexed="12"/>
        <rFont val="Arial"/>
        <family val="2"/>
      </rPr>
      <t>Notes &amp; Comments:</t>
    </r>
    <r>
      <rPr>
        <sz val="10"/>
        <color indexed="12"/>
        <rFont val="Arial"/>
        <family val="2"/>
      </rPr>
      <t xml:space="preserve"> </t>
    </r>
  </si>
  <si>
    <t>Applied to Total Direct Construction Cost less GFP</t>
  </si>
  <si>
    <t>Optional Code</t>
  </si>
  <si>
    <t>Company</t>
  </si>
  <si>
    <t>Address</t>
  </si>
  <si>
    <t>City</t>
  </si>
  <si>
    <t>Phone</t>
  </si>
  <si>
    <t>Inc. Bonds &amp; CMA</t>
  </si>
  <si>
    <t>Park Alpha:</t>
  </si>
  <si>
    <t>Park Code</t>
  </si>
  <si>
    <t xml:space="preserve">Project: </t>
  </si>
  <si>
    <t xml:space="preserve">Park: </t>
  </si>
  <si>
    <t xml:space="preserve">Park Alpha: </t>
  </si>
  <si>
    <t xml:space="preserve">PMIS Number:  </t>
  </si>
  <si>
    <t xml:space="preserve">PMIS Number: </t>
  </si>
  <si>
    <t>Reviewer Name</t>
  </si>
  <si>
    <t>Review Date</t>
  </si>
  <si>
    <t>Briefly describe scope of work included in the estimate, plan dates, exclusions, etc.  List any Government Furnished Property (GFP)</t>
  </si>
  <si>
    <t>Asset / Project Element Name</t>
  </si>
  <si>
    <t>Site is___miles from published commercial center. Describe other impacts included</t>
  </si>
  <si>
    <t>By using this Construction Cost Estimate template, you acknowledge you read and understand the corresponding Instructions.</t>
  </si>
  <si>
    <t>Class B Construction Cost Estimate Template</t>
  </si>
  <si>
    <t>National Park Service (NPS) - Denver Service Center (DSC)  |  5-27-21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</si>
</sst>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/dd/yy;@"/>
    <numFmt numFmtId="167" formatCode="_(&quot;$&quot;* #,##0_);_(&quot;$&quot;* \(#,##0\);_(&quot;$&quot;* &quot;-&quot;??_);_(@_)"/>
    <numFmt numFmtId="168" formatCode="_(&quot;$&quot;* #,##0.00_);_(&quot;$&quot;* \(#,##0.00\);_(&quot;$&quot;* &quot;-&quot;_);_(@_)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9"/>
      <color indexed="13"/>
      <name val="Arial"/>
      <family val="2"/>
    </font>
    <font>
      <sz val="8"/>
      <color indexed="9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8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9"/>
      <color theme="1" tint="0.49998474074526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FF0000"/>
      <name val="Arial"/>
      <family val="2"/>
    </font>
    <font>
      <sz val="8"/>
      <color theme="1" tint="0.499984740745262"/>
      <name val="Arial"/>
      <family val="2"/>
    </font>
    <font>
      <sz val="2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8"/>
      <color theme="1" tint="0.249977111117893"/>
      <name val="Arial"/>
      <family val="2"/>
    </font>
    <font>
      <i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126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0">
    <xf numFmtId="0" fontId="0" fillId="0" borderId="0" xfId="0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4" fillId="0" borderId="0" xfId="0" applyFont="1" applyAlignment="1">
      <alignment horizontal="center" vertical="center" wrapText="1"/>
    </xf>
    <xf numFmtId="165" fontId="0" fillId="0" borderId="0" xfId="0" applyNumberFormat="1"/>
    <xf numFmtId="0" fontId="4" fillId="0" borderId="0" xfId="0" applyFont="1" applyAlignment="1">
      <alignment horizontal="right"/>
    </xf>
    <xf numFmtId="44" fontId="0" fillId="0" borderId="0" xfId="2" applyFont="1"/>
    <xf numFmtId="44" fontId="1" fillId="0" borderId="0" xfId="2"/>
    <xf numFmtId="0" fontId="3" fillId="0" borderId="0" xfId="0" applyFont="1"/>
    <xf numFmtId="0" fontId="10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/>
    <xf numFmtId="0" fontId="21" fillId="2" borderId="1" xfId="0" applyFont="1" applyFill="1" applyBorder="1" applyAlignment="1" applyProtection="1">
      <alignment horizontal="left"/>
      <protection locked="0"/>
    </xf>
    <xf numFmtId="0" fontId="21" fillId="2" borderId="1" xfId="0" applyFont="1" applyFill="1" applyBorder="1" applyAlignment="1" applyProtection="1">
      <protection locked="0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9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44" fontId="4" fillId="0" borderId="0" xfId="2" applyFont="1" applyBorder="1" applyAlignment="1" applyProtection="1">
      <alignment wrapText="1"/>
    </xf>
    <xf numFmtId="165" fontId="4" fillId="0" borderId="0" xfId="0" applyNumberFormat="1" applyFont="1" applyBorder="1"/>
    <xf numFmtId="0" fontId="15" fillId="0" borderId="0" xfId="0" applyFont="1" applyAlignment="1">
      <alignment vertical="top"/>
    </xf>
    <xf numFmtId="44" fontId="8" fillId="0" borderId="2" xfId="2" applyFont="1" applyFill="1" applyBorder="1" applyAlignment="1" applyProtection="1"/>
    <xf numFmtId="44" fontId="8" fillId="0" borderId="3" xfId="2" applyFont="1" applyFill="1" applyBorder="1" applyAlignment="1" applyProtection="1"/>
    <xf numFmtId="44" fontId="8" fillId="0" borderId="4" xfId="2" applyFont="1" applyBorder="1" applyAlignment="1" applyProtection="1">
      <alignment wrapText="1"/>
    </xf>
    <xf numFmtId="44" fontId="8" fillId="0" borderId="5" xfId="2" applyFont="1" applyBorder="1" applyAlignment="1" applyProtection="1">
      <alignment wrapText="1"/>
    </xf>
    <xf numFmtId="44" fontId="8" fillId="0" borderId="6" xfId="2" applyFont="1" applyBorder="1" applyAlignment="1" applyProtection="1">
      <alignment wrapText="1"/>
    </xf>
    <xf numFmtId="44" fontId="1" fillId="0" borderId="0" xfId="2" applyBorder="1" applyAlignment="1" applyProtection="1">
      <alignment wrapText="1"/>
    </xf>
    <xf numFmtId="165" fontId="0" fillId="0" borderId="0" xfId="0" applyNumberFormat="1" applyBorder="1"/>
    <xf numFmtId="165" fontId="8" fillId="0" borderId="7" xfId="0" applyNumberFormat="1" applyFont="1" applyFill="1" applyBorder="1" applyAlignment="1"/>
    <xf numFmtId="165" fontId="8" fillId="0" borderId="8" xfId="0" applyNumberFormat="1" applyFont="1" applyBorder="1"/>
    <xf numFmtId="165" fontId="8" fillId="0" borderId="9" xfId="0" applyNumberFormat="1" applyFont="1" applyBorder="1"/>
    <xf numFmtId="165" fontId="8" fillId="0" borderId="10" xfId="0" applyNumberFormat="1" applyFont="1" applyBorder="1"/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1" fillId="2" borderId="11" xfId="0" applyFont="1" applyFill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21" fillId="2" borderId="18" xfId="0" applyFont="1" applyFill="1" applyBorder="1" applyAlignment="1" applyProtection="1">
      <protection locked="0"/>
    </xf>
    <xf numFmtId="0" fontId="5" fillId="0" borderId="0" xfId="0" applyFont="1" applyBorder="1" applyAlignment="1">
      <alignment horizontal="right"/>
    </xf>
    <xf numFmtId="0" fontId="21" fillId="2" borderId="19" xfId="0" applyFont="1" applyFill="1" applyBorder="1" applyAlignment="1" applyProtection="1">
      <alignment horizontal="left"/>
      <protection locked="0"/>
    </xf>
    <xf numFmtId="0" fontId="21" fillId="2" borderId="19" xfId="0" applyFont="1" applyFill="1" applyBorder="1" applyAlignment="1" applyProtection="1">
      <protection locked="0"/>
    </xf>
    <xf numFmtId="0" fontId="21" fillId="2" borderId="20" xfId="0" applyFont="1" applyFill="1" applyBorder="1" applyAlignment="1" applyProtection="1">
      <alignment horizontal="left"/>
      <protection locked="0"/>
    </xf>
    <xf numFmtId="0" fontId="4" fillId="0" borderId="0" xfId="0" applyFont="1" applyBorder="1"/>
    <xf numFmtId="0" fontId="0" fillId="0" borderId="0" xfId="0" applyAlignment="1">
      <alignment horizontal="center"/>
    </xf>
    <xf numFmtId="0" fontId="8" fillId="0" borderId="21" xfId="0" applyFont="1" applyBorder="1" applyAlignment="1" applyProtection="1">
      <alignment horizontal="left"/>
      <protection locked="0"/>
    </xf>
    <xf numFmtId="165" fontId="8" fillId="0" borderId="22" xfId="0" applyNumberFormat="1" applyFont="1" applyBorder="1"/>
    <xf numFmtId="44" fontId="8" fillId="0" borderId="23" xfId="2" applyFont="1" applyBorder="1" applyAlignment="1" applyProtection="1">
      <alignment wrapText="1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25" xfId="0" applyNumberFormat="1" applyFont="1" applyBorder="1"/>
    <xf numFmtId="165" fontId="8" fillId="0" borderId="26" xfId="0" applyNumberFormat="1" applyFont="1" applyBorder="1"/>
    <xf numFmtId="165" fontId="8" fillId="0" borderId="27" xfId="0" applyNumberFormat="1" applyFont="1" applyBorder="1"/>
    <xf numFmtId="10" fontId="8" fillId="0" borderId="28" xfId="3" applyNumberFormat="1" applyFont="1" applyBorder="1" applyAlignment="1">
      <alignment horizontal="center"/>
    </xf>
    <xf numFmtId="10" fontId="8" fillId="0" borderId="29" xfId="3" applyNumberFormat="1" applyFont="1" applyBorder="1" applyAlignment="1">
      <alignment horizontal="center"/>
    </xf>
    <xf numFmtId="10" fontId="8" fillId="0" borderId="30" xfId="3" applyNumberFormat="1" applyFont="1" applyBorder="1" applyAlignment="1">
      <alignment horizontal="center"/>
    </xf>
    <xf numFmtId="0" fontId="8" fillId="0" borderId="31" xfId="1" applyNumberFormat="1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10" fontId="8" fillId="0" borderId="34" xfId="3" applyNumberFormat="1" applyFont="1" applyBorder="1"/>
    <xf numFmtId="0" fontId="8" fillId="0" borderId="35" xfId="0" applyFont="1" applyBorder="1" applyAlignment="1">
      <alignment horizontal="center"/>
    </xf>
    <xf numFmtId="0" fontId="9" fillId="0" borderId="26" xfId="0" applyFont="1" applyBorder="1"/>
    <xf numFmtId="0" fontId="9" fillId="0" borderId="27" xfId="0" applyFont="1" applyBorder="1"/>
    <xf numFmtId="0" fontId="9" fillId="0" borderId="25" xfId="0" applyFont="1" applyBorder="1"/>
    <xf numFmtId="0" fontId="9" fillId="0" borderId="36" xfId="0" applyFont="1" applyBorder="1"/>
    <xf numFmtId="0" fontId="9" fillId="0" borderId="37" xfId="0" applyFont="1" applyBorder="1"/>
    <xf numFmtId="0" fontId="8" fillId="0" borderId="4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67" fontId="8" fillId="0" borderId="26" xfId="2" applyNumberFormat="1" applyFont="1" applyBorder="1"/>
    <xf numFmtId="167" fontId="8" fillId="0" borderId="8" xfId="2" applyNumberFormat="1" applyFont="1" applyBorder="1"/>
    <xf numFmtId="44" fontId="8" fillId="0" borderId="3" xfId="2" applyNumberFormat="1" applyFont="1" applyFill="1" applyBorder="1" applyAlignment="1" applyProtection="1"/>
    <xf numFmtId="44" fontId="8" fillId="0" borderId="2" xfId="2" applyNumberFormat="1" applyFont="1" applyFill="1" applyBorder="1" applyAlignment="1" applyProtection="1"/>
    <xf numFmtId="44" fontId="8" fillId="0" borderId="28" xfId="2" applyFont="1" applyBorder="1" applyAlignment="1">
      <alignment horizontal="center"/>
    </xf>
    <xf numFmtId="167" fontId="8" fillId="0" borderId="15" xfId="2" applyNumberFormat="1" applyFont="1" applyBorder="1" applyAlignment="1">
      <alignment horizontal="center"/>
    </xf>
    <xf numFmtId="44" fontId="8" fillId="0" borderId="28" xfId="2" applyNumberFormat="1" applyFont="1" applyBorder="1" applyAlignment="1">
      <alignment horizontal="center"/>
    </xf>
    <xf numFmtId="44" fontId="8" fillId="0" borderId="40" xfId="2" applyNumberFormat="1" applyFont="1" applyBorder="1" applyAlignment="1">
      <alignment horizontal="center"/>
    </xf>
    <xf numFmtId="44" fontId="8" fillId="0" borderId="38" xfId="2" applyNumberFormat="1" applyFont="1" applyBorder="1"/>
    <xf numFmtId="0" fontId="9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165" fontId="8" fillId="0" borderId="7" xfId="0" applyNumberFormat="1" applyFont="1" applyFill="1" applyBorder="1" applyAlignment="1" applyProtection="1"/>
    <xf numFmtId="165" fontId="8" fillId="0" borderId="8" xfId="0" applyNumberFormat="1" applyFont="1" applyBorder="1" applyProtection="1"/>
    <xf numFmtId="165" fontId="8" fillId="0" borderId="9" xfId="0" applyNumberFormat="1" applyFont="1" applyBorder="1" applyProtection="1"/>
    <xf numFmtId="165" fontId="8" fillId="0" borderId="10" xfId="0" applyNumberFormat="1" applyFont="1" applyBorder="1" applyProtection="1"/>
    <xf numFmtId="44" fontId="8" fillId="0" borderId="2" xfId="2" applyFont="1" applyFill="1" applyBorder="1" applyAlignment="1" applyProtection="1">
      <protection locked="0"/>
    </xf>
    <xf numFmtId="44" fontId="8" fillId="0" borderId="3" xfId="2" applyFont="1" applyFill="1" applyBorder="1" applyAlignment="1" applyProtection="1">
      <protection locked="0"/>
    </xf>
    <xf numFmtId="0" fontId="8" fillId="0" borderId="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65" fontId="9" fillId="6" borderId="45" xfId="0" applyNumberFormat="1" applyFont="1" applyFill="1" applyBorder="1"/>
    <xf numFmtId="167" fontId="9" fillId="0" borderId="46" xfId="2" applyNumberFormat="1" applyFont="1" applyFill="1" applyBorder="1"/>
    <xf numFmtId="167" fontId="23" fillId="7" borderId="18" xfId="0" applyNumberFormat="1" applyFont="1" applyFill="1" applyBorder="1" applyAlignment="1">
      <alignment horizontal="center"/>
    </xf>
    <xf numFmtId="44" fontId="9" fillId="0" borderId="47" xfId="2" applyNumberFormat="1" applyFont="1" applyFill="1" applyBorder="1"/>
    <xf numFmtId="44" fontId="23" fillId="7" borderId="48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5" fillId="0" borderId="16" xfId="0" applyFont="1" applyBorder="1" applyAlignment="1">
      <alignment horizontal="center"/>
    </xf>
    <xf numFmtId="0" fontId="24" fillId="0" borderId="0" xfId="0" applyFont="1"/>
    <xf numFmtId="0" fontId="23" fillId="7" borderId="49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4" fillId="8" borderId="50" xfId="0" applyFont="1" applyFill="1" applyBorder="1" applyAlignment="1">
      <alignment horizontal="center" vertical="center"/>
    </xf>
    <xf numFmtId="165" fontId="14" fillId="3" borderId="18" xfId="0" applyNumberFormat="1" applyFont="1" applyFill="1" applyBorder="1"/>
    <xf numFmtId="0" fontId="3" fillId="9" borderId="50" xfId="0" applyFont="1" applyFill="1" applyBorder="1"/>
    <xf numFmtId="0" fontId="0" fillId="10" borderId="50" xfId="0" applyFill="1" applyBorder="1"/>
    <xf numFmtId="0" fontId="4" fillId="0" borderId="0" xfId="0" applyFont="1" applyBorder="1" applyAlignment="1">
      <alignment vertical="top"/>
    </xf>
    <xf numFmtId="165" fontId="8" fillId="0" borderId="51" xfId="0" applyNumberFormat="1" applyFont="1" applyFill="1" applyBorder="1"/>
    <xf numFmtId="6" fontId="0" fillId="0" borderId="52" xfId="0" applyNumberFormat="1" applyBorder="1"/>
    <xf numFmtId="44" fontId="22" fillId="0" borderId="12" xfId="2" applyFont="1" applyBorder="1" applyAlignment="1" applyProtection="1">
      <alignment wrapText="1"/>
      <protection locked="0"/>
    </xf>
    <xf numFmtId="44" fontId="22" fillId="0" borderId="13" xfId="2" applyFont="1" applyBorder="1" applyAlignment="1" applyProtection="1">
      <alignment wrapText="1"/>
      <protection locked="0"/>
    </xf>
    <xf numFmtId="44" fontId="22" fillId="0" borderId="14" xfId="2" applyFont="1" applyBorder="1" applyAlignment="1" applyProtection="1">
      <alignment wrapText="1"/>
      <protection locked="0"/>
    </xf>
    <xf numFmtId="44" fontId="22" fillId="0" borderId="4" xfId="2" applyFont="1" applyBorder="1" applyAlignment="1" applyProtection="1">
      <alignment wrapText="1"/>
      <protection locked="0"/>
    </xf>
    <xf numFmtId="44" fontId="22" fillId="0" borderId="5" xfId="2" applyFont="1" applyBorder="1" applyAlignment="1" applyProtection="1">
      <alignment wrapText="1"/>
      <protection locked="0"/>
    </xf>
    <xf numFmtId="44" fontId="22" fillId="0" borderId="6" xfId="2" applyFont="1" applyBorder="1" applyAlignment="1" applyProtection="1">
      <alignment wrapText="1"/>
      <protection locked="0"/>
    </xf>
    <xf numFmtId="0" fontId="22" fillId="0" borderId="38" xfId="0" applyFont="1" applyBorder="1" applyAlignment="1" applyProtection="1">
      <alignment horizontal="center" wrapText="1"/>
      <protection locked="0"/>
    </xf>
    <xf numFmtId="0" fontId="22" fillId="0" borderId="53" xfId="0" applyFont="1" applyBorder="1" applyAlignment="1" applyProtection="1">
      <alignment horizontal="center" wrapText="1"/>
      <protection locked="0"/>
    </xf>
    <xf numFmtId="0" fontId="22" fillId="0" borderId="44" xfId="0" applyFont="1" applyBorder="1" applyAlignment="1" applyProtection="1">
      <alignment horizontal="center" wrapText="1"/>
      <protection locked="0"/>
    </xf>
    <xf numFmtId="0" fontId="22" fillId="0" borderId="8" xfId="0" applyFont="1" applyBorder="1" applyAlignment="1" applyProtection="1">
      <alignment horizontal="center" wrapText="1"/>
      <protection locked="0"/>
    </xf>
    <xf numFmtId="0" fontId="22" fillId="0" borderId="9" xfId="0" applyFont="1" applyBorder="1" applyAlignment="1" applyProtection="1">
      <alignment horizontal="center" wrapText="1"/>
      <protection locked="0"/>
    </xf>
    <xf numFmtId="0" fontId="22" fillId="0" borderId="10" xfId="0" applyFont="1" applyBorder="1" applyAlignment="1" applyProtection="1">
      <alignment horizontal="center" wrapText="1"/>
      <protection locked="0"/>
    </xf>
    <xf numFmtId="0" fontId="22" fillId="0" borderId="26" xfId="0" applyFont="1" applyBorder="1" applyAlignment="1" applyProtection="1">
      <alignment wrapText="1"/>
      <protection locked="0"/>
    </xf>
    <xf numFmtId="0" fontId="22" fillId="0" borderId="27" xfId="0" applyFont="1" applyBorder="1" applyAlignment="1" applyProtection="1">
      <alignment wrapText="1"/>
      <protection locked="0"/>
    </xf>
    <xf numFmtId="0" fontId="22" fillId="0" borderId="25" xfId="0" applyFont="1" applyBorder="1" applyAlignment="1" applyProtection="1">
      <alignment wrapText="1"/>
      <protection locked="0"/>
    </xf>
    <xf numFmtId="0" fontId="22" fillId="0" borderId="15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7" xfId="0" applyFont="1" applyBorder="1" applyAlignment="1" applyProtection="1">
      <alignment horizontal="left"/>
      <protection locked="0"/>
    </xf>
    <xf numFmtId="44" fontId="21" fillId="0" borderId="54" xfId="2" applyNumberFormat="1" applyFont="1" applyFill="1" applyBorder="1"/>
    <xf numFmtId="0" fontId="26" fillId="0" borderId="55" xfId="0" applyFont="1" applyBorder="1" applyAlignment="1">
      <alignment horizontal="center"/>
    </xf>
    <xf numFmtId="44" fontId="4" fillId="11" borderId="56" xfId="2" applyFont="1" applyFill="1" applyBorder="1" applyAlignment="1" applyProtection="1">
      <alignment horizontal="center" vertical="center" wrapText="1"/>
    </xf>
    <xf numFmtId="0" fontId="4" fillId="11" borderId="57" xfId="0" applyFont="1" applyFill="1" applyBorder="1" applyAlignment="1">
      <alignment horizontal="center" vertical="center" wrapText="1"/>
    </xf>
    <xf numFmtId="44" fontId="4" fillId="11" borderId="58" xfId="2" applyFont="1" applyFill="1" applyBorder="1" applyAlignment="1" applyProtection="1">
      <alignment horizontal="center" vertical="center" wrapText="1"/>
    </xf>
    <xf numFmtId="44" fontId="4" fillId="11" borderId="59" xfId="2" applyFont="1" applyFill="1" applyBorder="1" applyAlignment="1" applyProtection="1">
      <alignment horizontal="center" vertical="center" wrapText="1"/>
    </xf>
    <xf numFmtId="0" fontId="4" fillId="11" borderId="60" xfId="0" applyFont="1" applyFill="1" applyBorder="1" applyAlignment="1">
      <alignment horizontal="center" vertical="center" wrapText="1"/>
    </xf>
    <xf numFmtId="0" fontId="4" fillId="11" borderId="57" xfId="0" applyFont="1" applyFill="1" applyBorder="1" applyAlignment="1" applyProtection="1">
      <alignment horizontal="center" vertical="center" wrapText="1"/>
      <protection locked="0"/>
    </xf>
    <xf numFmtId="44" fontId="4" fillId="11" borderId="61" xfId="2" applyFont="1" applyFill="1" applyBorder="1" applyAlignment="1" applyProtection="1">
      <alignment horizontal="center" vertical="center" wrapText="1"/>
    </xf>
    <xf numFmtId="0" fontId="4" fillId="11" borderId="62" xfId="0" applyFont="1" applyFill="1" applyBorder="1" applyAlignment="1">
      <alignment horizontal="center" vertical="center" wrapText="1"/>
    </xf>
    <xf numFmtId="44" fontId="4" fillId="11" borderId="63" xfId="2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2" applyFont="1" applyFill="1" applyBorder="1" applyAlignment="1" applyProtection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165" fontId="4" fillId="10" borderId="65" xfId="0" applyNumberFormat="1" applyFont="1" applyFill="1" applyBorder="1" applyProtection="1"/>
    <xf numFmtId="44" fontId="4" fillId="10" borderId="66" xfId="2" applyNumberFormat="1" applyFont="1" applyFill="1" applyBorder="1" applyAlignment="1" applyProtection="1">
      <alignment wrapText="1"/>
    </xf>
    <xf numFmtId="44" fontId="4" fillId="10" borderId="67" xfId="2" applyFont="1" applyFill="1" applyBorder="1" applyAlignment="1" applyProtection="1">
      <alignment wrapText="1"/>
    </xf>
    <xf numFmtId="44" fontId="4" fillId="10" borderId="66" xfId="2" applyFont="1" applyFill="1" applyBorder="1" applyAlignment="1" applyProtection="1">
      <alignment wrapText="1"/>
    </xf>
    <xf numFmtId="44" fontId="4" fillId="10" borderId="68" xfId="2" applyFont="1" applyFill="1" applyBorder="1" applyAlignment="1" applyProtection="1">
      <alignment wrapText="1"/>
    </xf>
    <xf numFmtId="44" fontId="4" fillId="10" borderId="69" xfId="2" applyFont="1" applyFill="1" applyBorder="1" applyAlignment="1" applyProtection="1">
      <alignment wrapText="1"/>
    </xf>
    <xf numFmtId="44" fontId="4" fillId="10" borderId="69" xfId="2" applyNumberFormat="1" applyFont="1" applyFill="1" applyBorder="1" applyAlignment="1" applyProtection="1">
      <alignment wrapText="1"/>
    </xf>
    <xf numFmtId="0" fontId="21" fillId="12" borderId="1" xfId="0" applyFont="1" applyFill="1" applyBorder="1" applyAlignment="1" applyProtection="1">
      <protection locked="0"/>
    </xf>
    <xf numFmtId="0" fontId="8" fillId="12" borderId="70" xfId="0" applyFont="1" applyFill="1" applyBorder="1" applyAlignment="1" applyProtection="1">
      <alignment horizontal="center"/>
      <protection locked="0"/>
    </xf>
    <xf numFmtId="0" fontId="8" fillId="12" borderId="71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2" applyFont="1" applyBorder="1" applyAlignment="1" applyProtection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10" fillId="0" borderId="0" xfId="0" applyFont="1" applyBorder="1"/>
    <xf numFmtId="0" fontId="0" fillId="0" borderId="0" xfId="0" applyAlignment="1">
      <alignment vertical="center"/>
    </xf>
    <xf numFmtId="44" fontId="4" fillId="10" borderId="67" xfId="2" applyFont="1" applyFill="1" applyBorder="1" applyAlignment="1" applyProtection="1">
      <alignment vertical="center" wrapText="1"/>
    </xf>
    <xf numFmtId="44" fontId="4" fillId="10" borderId="66" xfId="2" applyFont="1" applyFill="1" applyBorder="1" applyAlignment="1" applyProtection="1">
      <alignment vertical="center" wrapText="1"/>
    </xf>
    <xf numFmtId="44" fontId="4" fillId="10" borderId="66" xfId="2" applyNumberFormat="1" applyFont="1" applyFill="1" applyBorder="1" applyAlignment="1" applyProtection="1">
      <alignment vertical="center" wrapText="1"/>
    </xf>
    <xf numFmtId="166" fontId="8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top"/>
    </xf>
    <xf numFmtId="0" fontId="4" fillId="13" borderId="63" xfId="0" applyFont="1" applyFill="1" applyBorder="1" applyAlignment="1">
      <alignment horizontal="center" vertical="center"/>
    </xf>
    <xf numFmtId="0" fontId="4" fillId="13" borderId="45" xfId="0" applyFont="1" applyFill="1" applyBorder="1" applyAlignment="1">
      <alignment horizontal="center" vertical="center"/>
    </xf>
    <xf numFmtId="0" fontId="4" fillId="13" borderId="72" xfId="0" applyFont="1" applyFill="1" applyBorder="1" applyAlignment="1">
      <alignment horizontal="center" vertical="center"/>
    </xf>
    <xf numFmtId="0" fontId="2" fillId="13" borderId="46" xfId="0" applyFont="1" applyFill="1" applyBorder="1" applyAlignment="1">
      <alignment horizontal="center" vertical="center" wrapText="1"/>
    </xf>
    <xf numFmtId="0" fontId="2" fillId="13" borderId="47" xfId="0" applyFont="1" applyFill="1" applyBorder="1" applyAlignment="1">
      <alignment horizontal="center" vertical="center" wrapText="1"/>
    </xf>
    <xf numFmtId="0" fontId="2" fillId="13" borderId="54" xfId="0" applyFont="1" applyFill="1" applyBorder="1" applyAlignment="1">
      <alignment horizontal="center" vertical="center" wrapText="1"/>
    </xf>
    <xf numFmtId="167" fontId="2" fillId="13" borderId="73" xfId="2" applyNumberFormat="1" applyFont="1" applyFill="1" applyBorder="1" applyAlignment="1">
      <alignment horizontal="center" vertical="center" wrapText="1"/>
    </xf>
    <xf numFmtId="0" fontId="2" fillId="13" borderId="72" xfId="0" applyFont="1" applyFill="1" applyBorder="1" applyAlignment="1">
      <alignment horizontal="center" vertical="center" wrapText="1"/>
    </xf>
    <xf numFmtId="0" fontId="2" fillId="13" borderId="45" xfId="0" applyFont="1" applyFill="1" applyBorder="1" applyAlignment="1">
      <alignment horizontal="center" vertical="center" wrapText="1"/>
    </xf>
    <xf numFmtId="0" fontId="2" fillId="13" borderId="62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21" fillId="0" borderId="74" xfId="0" applyFont="1" applyBorder="1" applyAlignment="1" applyProtection="1">
      <alignment horizontal="center"/>
      <protection locked="0"/>
    </xf>
    <xf numFmtId="0" fontId="21" fillId="0" borderId="75" xfId="0" applyFont="1" applyBorder="1" applyAlignment="1" applyProtection="1">
      <alignment horizontal="center"/>
      <protection locked="0"/>
    </xf>
    <xf numFmtId="0" fontId="21" fillId="0" borderId="76" xfId="0" applyFont="1" applyBorder="1" applyAlignment="1" applyProtection="1">
      <alignment horizontal="center"/>
      <protection locked="0"/>
    </xf>
    <xf numFmtId="0" fontId="12" fillId="0" borderId="26" xfId="0" applyFont="1" applyBorder="1" applyProtection="1">
      <protection locked="0"/>
    </xf>
    <xf numFmtId="0" fontId="13" fillId="0" borderId="26" xfId="0" applyFont="1" applyBorder="1" applyProtection="1">
      <protection locked="0"/>
    </xf>
    <xf numFmtId="164" fontId="21" fillId="6" borderId="72" xfId="2" applyNumberFormat="1" applyFont="1" applyFill="1" applyBorder="1" applyProtection="1">
      <protection locked="0"/>
    </xf>
    <xf numFmtId="0" fontId="8" fillId="0" borderId="23" xfId="0" applyFont="1" applyBorder="1" applyAlignment="1">
      <alignment horizontal="center"/>
    </xf>
    <xf numFmtId="0" fontId="13" fillId="0" borderId="36" xfId="0" applyFont="1" applyBorder="1" applyProtection="1">
      <protection locked="0"/>
    </xf>
    <xf numFmtId="44" fontId="8" fillId="0" borderId="77" xfId="2" applyFont="1" applyBorder="1" applyAlignment="1">
      <alignment horizontal="center"/>
    </xf>
    <xf numFmtId="44" fontId="8" fillId="0" borderId="77" xfId="2" applyNumberFormat="1" applyFont="1" applyBorder="1" applyAlignment="1">
      <alignment horizontal="center"/>
    </xf>
    <xf numFmtId="44" fontId="8" fillId="0" borderId="36" xfId="2" applyNumberFormat="1" applyFont="1" applyBorder="1" applyAlignment="1">
      <alignment horizontal="center"/>
    </xf>
    <xf numFmtId="167" fontId="8" fillId="0" borderId="36" xfId="2" applyNumberFormat="1" applyFont="1" applyBorder="1"/>
    <xf numFmtId="44" fontId="8" fillId="0" borderId="50" xfId="2" applyNumberFormat="1" applyFont="1" applyBorder="1"/>
    <xf numFmtId="167" fontId="8" fillId="0" borderId="78" xfId="2" applyNumberFormat="1" applyFont="1" applyBorder="1"/>
    <xf numFmtId="0" fontId="9" fillId="0" borderId="79" xfId="0" applyFont="1" applyBorder="1" applyAlignment="1">
      <alignment horizontal="center"/>
    </xf>
    <xf numFmtId="167" fontId="8" fillId="0" borderId="80" xfId="2" applyNumberFormat="1" applyFont="1" applyBorder="1" applyAlignment="1">
      <alignment horizontal="center"/>
    </xf>
    <xf numFmtId="0" fontId="22" fillId="0" borderId="81" xfId="0" applyFont="1" applyBorder="1" applyAlignment="1" applyProtection="1">
      <alignment horizontal="center"/>
      <protection locked="0"/>
    </xf>
    <xf numFmtId="166" fontId="22" fillId="0" borderId="82" xfId="0" applyNumberFormat="1" applyFont="1" applyBorder="1" applyAlignment="1" applyProtection="1">
      <alignment horizontal="center"/>
      <protection locked="0"/>
    </xf>
    <xf numFmtId="0" fontId="8" fillId="0" borderId="81" xfId="0" applyFont="1" applyBorder="1" applyAlignment="1" applyProtection="1">
      <alignment horizontal="center"/>
    </xf>
    <xf numFmtId="166" fontId="8" fillId="0" borderId="82" xfId="0" applyNumberFormat="1" applyFont="1" applyBorder="1" applyAlignment="1" applyProtection="1">
      <alignment horizontal="center"/>
    </xf>
    <xf numFmtId="0" fontId="22" fillId="0" borderId="81" xfId="0" applyFont="1" applyBorder="1" applyAlignment="1" applyProtection="1">
      <alignment horizontal="left"/>
      <protection locked="0"/>
    </xf>
    <xf numFmtId="166" fontId="22" fillId="0" borderId="82" xfId="0" applyNumberFormat="1" applyFont="1" applyBorder="1" applyAlignment="1" applyProtection="1">
      <alignment horizontal="left"/>
      <protection locked="0"/>
    </xf>
    <xf numFmtId="0" fontId="8" fillId="14" borderId="20" xfId="0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center"/>
    </xf>
    <xf numFmtId="0" fontId="9" fillId="4" borderId="83" xfId="0" applyFont="1" applyFill="1" applyBorder="1" applyAlignment="1">
      <alignment horizontal="right" vertical="center"/>
    </xf>
    <xf numFmtId="44" fontId="9" fillId="4" borderId="84" xfId="2" applyFont="1" applyFill="1" applyBorder="1" applyAlignment="1">
      <alignment vertical="center"/>
    </xf>
    <xf numFmtId="167" fontId="9" fillId="4" borderId="83" xfId="2" applyNumberFormat="1" applyFont="1" applyFill="1" applyBorder="1" applyAlignment="1">
      <alignment vertical="center"/>
    </xf>
    <xf numFmtId="44" fontId="9" fillId="4" borderId="84" xfId="2" applyNumberFormat="1" applyFont="1" applyFill="1" applyBorder="1" applyAlignment="1">
      <alignment vertical="center"/>
    </xf>
    <xf numFmtId="44" fontId="9" fillId="4" borderId="83" xfId="2" applyNumberFormat="1" applyFont="1" applyFill="1" applyBorder="1" applyAlignment="1">
      <alignment vertical="center"/>
    </xf>
    <xf numFmtId="165" fontId="9" fillId="4" borderId="83" xfId="0" applyNumberFormat="1" applyFont="1" applyFill="1" applyBorder="1" applyAlignment="1">
      <alignment vertical="center"/>
    </xf>
    <xf numFmtId="44" fontId="9" fillId="4" borderId="85" xfId="2" applyNumberFormat="1" applyFont="1" applyFill="1" applyBorder="1" applyAlignment="1">
      <alignment vertical="center"/>
    </xf>
    <xf numFmtId="165" fontId="9" fillId="4" borderId="86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right" vertical="center"/>
    </xf>
    <xf numFmtId="10" fontId="8" fillId="4" borderId="49" xfId="0" applyNumberFormat="1" applyFont="1" applyFill="1" applyBorder="1" applyAlignment="1">
      <alignment horizontal="center" vertical="center"/>
    </xf>
    <xf numFmtId="165" fontId="9" fillId="4" borderId="18" xfId="0" applyNumberFormat="1" applyFont="1" applyFill="1" applyBorder="1" applyAlignment="1">
      <alignment vertical="center"/>
    </xf>
    <xf numFmtId="0" fontId="0" fillId="10" borderId="50" xfId="0" applyFill="1" applyBorder="1" applyAlignment="1">
      <alignment vertical="center"/>
    </xf>
    <xf numFmtId="10" fontId="8" fillId="4" borderId="49" xfId="3" applyNumberFormat="1" applyFont="1" applyFill="1" applyBorder="1" applyAlignment="1">
      <alignment horizontal="center" vertical="center"/>
    </xf>
    <xf numFmtId="0" fontId="0" fillId="5" borderId="87" xfId="0" applyFill="1" applyBorder="1" applyAlignment="1">
      <alignment horizontal="center" vertical="center"/>
    </xf>
    <xf numFmtId="0" fontId="0" fillId="5" borderId="88" xfId="0" applyFill="1" applyBorder="1" applyAlignment="1">
      <alignment horizontal="center" vertical="center"/>
    </xf>
    <xf numFmtId="0" fontId="10" fillId="5" borderId="89" xfId="0" applyFont="1" applyFill="1" applyBorder="1" applyAlignment="1">
      <alignment horizontal="right" vertical="center"/>
    </xf>
    <xf numFmtId="0" fontId="0" fillId="5" borderId="90" xfId="0" applyFill="1" applyBorder="1" applyAlignment="1">
      <alignment horizontal="center" vertical="center"/>
    </xf>
    <xf numFmtId="0" fontId="0" fillId="5" borderId="91" xfId="0" applyFill="1" applyBorder="1" applyAlignment="1">
      <alignment horizontal="center" vertical="center"/>
    </xf>
    <xf numFmtId="165" fontId="4" fillId="5" borderId="92" xfId="0" applyNumberFormat="1" applyFont="1" applyFill="1" applyBorder="1" applyAlignment="1">
      <alignment vertical="center"/>
    </xf>
    <xf numFmtId="0" fontId="0" fillId="10" borderId="93" xfId="0" applyFill="1" applyBorder="1" applyAlignment="1">
      <alignment vertical="center"/>
    </xf>
    <xf numFmtId="0" fontId="2" fillId="10" borderId="93" xfId="0" applyFont="1" applyFill="1" applyBorder="1" applyAlignment="1" applyProtection="1">
      <alignment horizontal="center" wrapText="1"/>
    </xf>
    <xf numFmtId="0" fontId="2" fillId="15" borderId="93" xfId="0" applyFont="1" applyFill="1" applyBorder="1" applyAlignment="1" applyProtection="1">
      <alignment horizontal="center" wrapText="1"/>
    </xf>
    <xf numFmtId="0" fontId="8" fillId="0" borderId="81" xfId="0" applyFont="1" applyBorder="1" applyAlignment="1" applyProtection="1">
      <alignment horizontal="left"/>
    </xf>
    <xf numFmtId="166" fontId="8" fillId="0" borderId="82" xfId="0" applyNumberFormat="1" applyFont="1" applyBorder="1" applyAlignment="1" applyProtection="1">
      <alignment horizontal="left"/>
    </xf>
    <xf numFmtId="0" fontId="2" fillId="10" borderId="65" xfId="0" applyFont="1" applyFill="1" applyBorder="1" applyAlignment="1" applyProtection="1">
      <alignment horizontal="center"/>
    </xf>
    <xf numFmtId="0" fontId="2" fillId="15" borderId="65" xfId="0" applyFont="1" applyFill="1" applyBorder="1" applyAlignment="1" applyProtection="1">
      <alignment horizontal="center"/>
    </xf>
    <xf numFmtId="0" fontId="4" fillId="10" borderId="94" xfId="0" applyFont="1" applyFill="1" applyBorder="1" applyAlignment="1" applyProtection="1">
      <alignment horizontal="left" wrapText="1"/>
    </xf>
    <xf numFmtId="0" fontId="5" fillId="15" borderId="93" xfId="0" applyFont="1" applyFill="1" applyBorder="1" applyAlignment="1" applyProtection="1">
      <alignment horizontal="left"/>
    </xf>
    <xf numFmtId="44" fontId="4" fillId="15" borderId="67" xfId="2" applyNumberFormat="1" applyFont="1" applyFill="1" applyBorder="1" applyProtection="1"/>
    <xf numFmtId="165" fontId="4" fillId="15" borderId="65" xfId="0" applyNumberFormat="1" applyFont="1" applyFill="1" applyBorder="1" applyAlignment="1" applyProtection="1"/>
    <xf numFmtId="44" fontId="4" fillId="15" borderId="95" xfId="2" applyNumberFormat="1" applyFont="1" applyFill="1" applyBorder="1" applyProtection="1"/>
    <xf numFmtId="44" fontId="4" fillId="15" borderId="66" xfId="2" applyNumberFormat="1" applyFont="1" applyFill="1" applyBorder="1" applyProtection="1"/>
    <xf numFmtId="44" fontId="2" fillId="10" borderId="67" xfId="2" applyFont="1" applyFill="1" applyBorder="1" applyAlignment="1" applyProtection="1">
      <alignment wrapText="1"/>
    </xf>
    <xf numFmtId="0" fontId="0" fillId="0" borderId="0" xfId="0" applyProtection="1"/>
    <xf numFmtId="165" fontId="4" fillId="10" borderId="86" xfId="0" applyNumberFormat="1" applyFont="1" applyFill="1" applyBorder="1" applyProtection="1"/>
    <xf numFmtId="0" fontId="4" fillId="10" borderId="94" xfId="0" applyFont="1" applyFill="1" applyBorder="1" applyAlignment="1" applyProtection="1">
      <alignment horizontal="left" vertical="center" wrapText="1"/>
    </xf>
    <xf numFmtId="0" fontId="2" fillId="10" borderId="93" xfId="0" applyFont="1" applyFill="1" applyBorder="1" applyAlignment="1" applyProtection="1">
      <alignment horizontal="center" vertical="center" wrapText="1"/>
    </xf>
    <xf numFmtId="0" fontId="2" fillId="10" borderId="65" xfId="0" applyFont="1" applyFill="1" applyBorder="1" applyAlignment="1" applyProtection="1">
      <alignment horizontal="center" vertical="center"/>
    </xf>
    <xf numFmtId="165" fontId="4" fillId="10" borderId="65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15" borderId="93" xfId="0" applyFont="1" applyFill="1" applyBorder="1" applyAlignment="1" applyProtection="1">
      <alignment horizontal="left" vertical="center"/>
    </xf>
    <xf numFmtId="0" fontId="2" fillId="15" borderId="93" xfId="0" applyFont="1" applyFill="1" applyBorder="1" applyAlignment="1" applyProtection="1">
      <alignment horizontal="center" vertical="center" wrapText="1"/>
    </xf>
    <xf numFmtId="0" fontId="2" fillId="15" borderId="65" xfId="0" applyFont="1" applyFill="1" applyBorder="1" applyAlignment="1" applyProtection="1">
      <alignment horizontal="center" vertical="center"/>
    </xf>
    <xf numFmtId="44" fontId="4" fillId="15" borderId="67" xfId="2" applyNumberFormat="1" applyFont="1" applyFill="1" applyBorder="1" applyAlignment="1" applyProtection="1">
      <alignment vertical="center"/>
    </xf>
    <xf numFmtId="165" fontId="4" fillId="15" borderId="65" xfId="0" applyNumberFormat="1" applyFont="1" applyFill="1" applyBorder="1" applyAlignment="1" applyProtection="1">
      <alignment vertical="center"/>
    </xf>
    <xf numFmtId="44" fontId="4" fillId="15" borderId="95" xfId="2" applyNumberFormat="1" applyFont="1" applyFill="1" applyBorder="1" applyAlignment="1" applyProtection="1">
      <alignment vertical="center"/>
    </xf>
    <xf numFmtId="44" fontId="4" fillId="15" borderId="66" xfId="2" applyNumberFormat="1" applyFont="1" applyFill="1" applyBorder="1" applyAlignment="1" applyProtection="1">
      <alignment vertical="center"/>
    </xf>
    <xf numFmtId="0" fontId="4" fillId="15" borderId="93" xfId="0" applyFont="1" applyFill="1" applyBorder="1" applyAlignment="1" applyProtection="1">
      <alignment horizontal="center" vertical="center" wrapText="1"/>
    </xf>
    <xf numFmtId="168" fontId="4" fillId="15" borderId="67" xfId="0" applyNumberFormat="1" applyFont="1" applyFill="1" applyBorder="1" applyProtection="1"/>
    <xf numFmtId="165" fontId="4" fillId="15" borderId="65" xfId="0" applyNumberFormat="1" applyFont="1" applyFill="1" applyBorder="1" applyProtection="1"/>
    <xf numFmtId="168" fontId="4" fillId="15" borderId="95" xfId="0" applyNumberFormat="1" applyFont="1" applyFill="1" applyBorder="1" applyProtection="1"/>
    <xf numFmtId="44" fontId="4" fillId="15" borderId="96" xfId="2" applyFont="1" applyFill="1" applyBorder="1" applyProtection="1"/>
    <xf numFmtId="165" fontId="4" fillId="15" borderId="97" xfId="0" applyNumberFormat="1" applyFont="1" applyFill="1" applyBorder="1" applyAlignment="1" applyProtection="1"/>
    <xf numFmtId="0" fontId="5" fillId="15" borderId="85" xfId="0" applyFont="1" applyFill="1" applyBorder="1" applyAlignment="1" applyProtection="1">
      <alignment horizontal="left"/>
    </xf>
    <xf numFmtId="44" fontId="4" fillId="15" borderId="98" xfId="0" applyNumberFormat="1" applyFont="1" applyFill="1" applyBorder="1" applyProtection="1"/>
    <xf numFmtId="165" fontId="4" fillId="15" borderId="99" xfId="0" applyNumberFormat="1" applyFont="1" applyFill="1" applyBorder="1" applyProtection="1"/>
    <xf numFmtId="44" fontId="4" fillId="15" borderId="87" xfId="2" applyNumberFormat="1" applyFont="1" applyFill="1" applyBorder="1" applyProtection="1"/>
    <xf numFmtId="165" fontId="4" fillId="15" borderId="99" xfId="0" applyNumberFormat="1" applyFont="1" applyFill="1" applyBorder="1" applyAlignment="1" applyProtection="1"/>
    <xf numFmtId="0" fontId="4" fillId="16" borderId="94" xfId="0" applyFont="1" applyFill="1" applyBorder="1" applyAlignment="1" applyProtection="1">
      <alignment horizontal="left" wrapText="1"/>
    </xf>
    <xf numFmtId="0" fontId="2" fillId="16" borderId="93" xfId="0" applyFont="1" applyFill="1" applyBorder="1" applyAlignment="1" applyProtection="1">
      <alignment horizontal="center" wrapText="1"/>
    </xf>
    <xf numFmtId="0" fontId="2" fillId="16" borderId="65" xfId="0" applyFont="1" applyFill="1" applyBorder="1" applyAlignment="1" applyProtection="1">
      <alignment horizontal="center"/>
    </xf>
    <xf numFmtId="44" fontId="4" fillId="16" borderId="67" xfId="2" applyFont="1" applyFill="1" applyBorder="1" applyAlignment="1" applyProtection="1">
      <alignment wrapText="1"/>
    </xf>
    <xf numFmtId="165" fontId="4" fillId="16" borderId="65" xfId="0" applyNumberFormat="1" applyFont="1" applyFill="1" applyBorder="1" applyProtection="1"/>
    <xf numFmtId="44" fontId="4" fillId="16" borderId="66" xfId="2" applyFont="1" applyFill="1" applyBorder="1" applyAlignment="1" applyProtection="1">
      <alignment wrapText="1"/>
    </xf>
    <xf numFmtId="44" fontId="8" fillId="0" borderId="100" xfId="2" applyNumberFormat="1" applyFont="1" applyBorder="1"/>
    <xf numFmtId="44" fontId="8" fillId="0" borderId="77" xfId="2" applyNumberFormat="1" applyFont="1" applyBorder="1"/>
    <xf numFmtId="10" fontId="20" fillId="0" borderId="0" xfId="0" applyNumberFormat="1" applyFont="1" applyBorder="1" applyAlignment="1" applyProtection="1">
      <alignment vertical="top"/>
      <protection locked="0"/>
    </xf>
    <xf numFmtId="0" fontId="20" fillId="0" borderId="0" xfId="1" applyNumberFormat="1" applyFont="1" applyBorder="1" applyAlignment="1" applyProtection="1">
      <alignment vertical="top"/>
      <protection locked="0"/>
    </xf>
    <xf numFmtId="0" fontId="31" fillId="6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3" fillId="6" borderId="0" xfId="0" applyFont="1" applyFill="1" applyAlignment="1">
      <alignment vertical="top"/>
    </xf>
    <xf numFmtId="0" fontId="34" fillId="7" borderId="0" xfId="0" applyFont="1" applyFill="1" applyAlignment="1">
      <alignment vertical="top"/>
    </xf>
    <xf numFmtId="0" fontId="32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27" fillId="0" borderId="0" xfId="0" applyFont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5" fillId="0" borderId="0" xfId="0" applyFont="1" applyAlignment="1">
      <alignment vertical="top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14" fontId="11" fillId="0" borderId="0" xfId="0" applyNumberFormat="1" applyFont="1" applyBorder="1" applyAlignment="1" applyProtection="1">
      <alignment horizontal="left" vertical="top" wrapText="1"/>
      <protection locked="0"/>
    </xf>
    <xf numFmtId="0" fontId="28" fillId="0" borderId="0" xfId="0" applyFont="1" applyAlignment="1" applyProtection="1">
      <alignment vertical="top" wrapText="1"/>
      <protection locked="0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vertical="top" wrapText="1"/>
    </xf>
    <xf numFmtId="0" fontId="4" fillId="8" borderId="101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right" wrapText="1"/>
    </xf>
    <xf numFmtId="0" fontId="14" fillId="0" borderId="102" xfId="0" applyFont="1" applyFill="1" applyBorder="1" applyAlignment="1">
      <alignment horizontal="right" wrapText="1"/>
    </xf>
    <xf numFmtId="0" fontId="14" fillId="0" borderId="103" xfId="0" applyFont="1" applyFill="1" applyBorder="1" applyAlignment="1">
      <alignment horizontal="right" wrapText="1"/>
    </xf>
    <xf numFmtId="0" fontId="14" fillId="7" borderId="18" xfId="0" applyFont="1" applyFill="1" applyBorder="1" applyAlignment="1">
      <alignment horizontal="right"/>
    </xf>
    <xf numFmtId="0" fontId="14" fillId="7" borderId="104" xfId="0" applyFont="1" applyFill="1" applyBorder="1" applyAlignment="1">
      <alignment horizontal="right"/>
    </xf>
    <xf numFmtId="44" fontId="29" fillId="0" borderId="105" xfId="2" applyNumberFormat="1" applyFont="1" applyFill="1" applyBorder="1" applyAlignment="1">
      <alignment horizontal="center" vertical="center" wrapText="1"/>
    </xf>
    <xf numFmtId="44" fontId="29" fillId="0" borderId="106" xfId="2" applyNumberFormat="1" applyFont="1" applyFill="1" applyBorder="1" applyAlignment="1">
      <alignment horizontal="center" vertical="center" wrapText="1"/>
    </xf>
    <xf numFmtId="44" fontId="29" fillId="0" borderId="36" xfId="2" applyNumberFormat="1" applyFont="1" applyFill="1" applyBorder="1" applyAlignment="1">
      <alignment horizontal="center" vertical="center" wrapText="1"/>
    </xf>
    <xf numFmtId="44" fontId="29" fillId="0" borderId="107" xfId="2" applyNumberFormat="1" applyFont="1" applyFill="1" applyBorder="1" applyAlignment="1">
      <alignment horizontal="center" vertical="center" wrapText="1"/>
    </xf>
    <xf numFmtId="0" fontId="28" fillId="0" borderId="108" xfId="0" applyFont="1" applyBorder="1" applyAlignment="1" applyProtection="1">
      <alignment vertical="top"/>
      <protection locked="0"/>
    </xf>
    <xf numFmtId="0" fontId="0" fillId="0" borderId="109" xfId="0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107" xfId="0" applyBorder="1" applyAlignment="1" applyProtection="1">
      <alignment vertical="top"/>
      <protection locked="0"/>
    </xf>
    <xf numFmtId="0" fontId="0" fillId="0" borderId="110" xfId="0" applyBorder="1" applyAlignment="1" applyProtection="1">
      <alignment vertical="top"/>
      <protection locked="0"/>
    </xf>
    <xf numFmtId="0" fontId="0" fillId="0" borderId="97" xfId="0" applyBorder="1" applyAlignment="1" applyProtection="1">
      <alignment vertical="top"/>
      <protection locked="0"/>
    </xf>
    <xf numFmtId="0" fontId="30" fillId="0" borderId="51" xfId="0" applyFont="1" applyBorder="1" applyAlignment="1"/>
    <xf numFmtId="0" fontId="30" fillId="0" borderId="24" xfId="0" applyFont="1" applyBorder="1" applyAlignment="1"/>
    <xf numFmtId="0" fontId="30" fillId="0" borderId="111" xfId="0" applyFont="1" applyBorder="1" applyAlignment="1"/>
    <xf numFmtId="0" fontId="30" fillId="0" borderId="27" xfId="0" applyFont="1" applyBorder="1" applyAlignment="1"/>
    <xf numFmtId="0" fontId="30" fillId="0" borderId="16" xfId="0" applyFont="1" applyBorder="1" applyAlignment="1"/>
    <xf numFmtId="0" fontId="30" fillId="0" borderId="112" xfId="0" applyFont="1" applyBorder="1" applyAlignment="1"/>
    <xf numFmtId="0" fontId="30" fillId="0" borderId="25" xfId="0" applyFont="1" applyBorder="1" applyAlignment="1"/>
    <xf numFmtId="0" fontId="30" fillId="0" borderId="17" xfId="0" applyFont="1" applyBorder="1" applyAlignment="1"/>
    <xf numFmtId="0" fontId="30" fillId="0" borderId="113" xfId="0" applyFont="1" applyBorder="1" applyAlignment="1"/>
    <xf numFmtId="0" fontId="2" fillId="0" borderId="0" xfId="0" applyFont="1" applyBorder="1" applyAlignment="1">
      <alignment horizontal="right"/>
    </xf>
    <xf numFmtId="0" fontId="3" fillId="0" borderId="81" xfId="0" applyFont="1" applyBorder="1" applyAlignment="1">
      <alignment horizontal="left"/>
    </xf>
    <xf numFmtId="0" fontId="3" fillId="0" borderId="82" xfId="0" applyFont="1" applyBorder="1" applyAlignment="1">
      <alignment horizontal="left"/>
    </xf>
    <xf numFmtId="44" fontId="4" fillId="13" borderId="114" xfId="2" applyFont="1" applyFill="1" applyBorder="1" applyAlignment="1">
      <alignment horizontal="center"/>
    </xf>
    <xf numFmtId="44" fontId="4" fillId="13" borderId="115" xfId="2" applyFont="1" applyFill="1" applyBorder="1" applyAlignment="1">
      <alignment horizontal="center"/>
    </xf>
    <xf numFmtId="0" fontId="4" fillId="13" borderId="116" xfId="0" applyFont="1" applyFill="1" applyBorder="1" applyAlignment="1">
      <alignment horizontal="center" vertical="center" wrapText="1"/>
    </xf>
    <xf numFmtId="0" fontId="4" fillId="13" borderId="117" xfId="0" applyFont="1" applyFill="1" applyBorder="1" applyAlignment="1">
      <alignment horizontal="center" vertical="center" wrapText="1"/>
    </xf>
    <xf numFmtId="0" fontId="4" fillId="13" borderId="118" xfId="0" applyFont="1" applyFill="1" applyBorder="1" applyAlignment="1">
      <alignment horizontal="center" vertical="center" wrapText="1"/>
    </xf>
    <xf numFmtId="0" fontId="4" fillId="13" borderId="56" xfId="0" applyFont="1" applyFill="1" applyBorder="1" applyAlignment="1">
      <alignment horizontal="center" vertical="center" wrapText="1"/>
    </xf>
    <xf numFmtId="0" fontId="4" fillId="13" borderId="102" xfId="0" applyFont="1" applyFill="1" applyBorder="1" applyAlignment="1">
      <alignment horizontal="center" vertical="center" wrapText="1"/>
    </xf>
    <xf numFmtId="0" fontId="4" fillId="13" borderId="103" xfId="0" applyFont="1" applyFill="1" applyBorder="1" applyAlignment="1">
      <alignment horizontal="center" vertical="center" wrapText="1"/>
    </xf>
    <xf numFmtId="0" fontId="4" fillId="10" borderId="68" xfId="0" applyFont="1" applyFill="1" applyBorder="1" applyAlignment="1" applyProtection="1">
      <alignment horizontal="center" wrapText="1"/>
    </xf>
    <xf numFmtId="0" fontId="4" fillId="10" borderId="119" xfId="0" applyFont="1" applyFill="1" applyBorder="1" applyAlignment="1" applyProtection="1">
      <alignment horizontal="center" wrapText="1"/>
    </xf>
    <xf numFmtId="0" fontId="4" fillId="13" borderId="105" xfId="0" applyFont="1" applyFill="1" applyBorder="1" applyAlignment="1">
      <alignment horizontal="center" vertical="center" wrapText="1"/>
    </xf>
    <xf numFmtId="0" fontId="4" fillId="13" borderId="120" xfId="0" applyFont="1" applyFill="1" applyBorder="1" applyAlignment="1">
      <alignment horizontal="center" vertical="center" wrapText="1"/>
    </xf>
    <xf numFmtId="0" fontId="4" fillId="13" borderId="101" xfId="0" applyFont="1" applyFill="1" applyBorder="1" applyAlignment="1">
      <alignment horizontal="center" vertical="center" wrapText="1"/>
    </xf>
    <xf numFmtId="0" fontId="4" fillId="13" borderId="121" xfId="0" applyFont="1" applyFill="1" applyBorder="1" applyAlignment="1">
      <alignment horizontal="center" vertical="center" wrapText="1"/>
    </xf>
    <xf numFmtId="0" fontId="4" fillId="13" borderId="122" xfId="0" applyFont="1" applyFill="1" applyBorder="1" applyAlignment="1">
      <alignment horizontal="center" vertical="center" wrapText="1"/>
    </xf>
    <xf numFmtId="0" fontId="4" fillId="13" borderId="57" xfId="0" applyFont="1" applyFill="1" applyBorder="1" applyAlignment="1">
      <alignment horizontal="center" vertical="center" wrapText="1"/>
    </xf>
    <xf numFmtId="0" fontId="4" fillId="13" borderId="114" xfId="0" applyFont="1" applyFill="1" applyBorder="1" applyAlignment="1">
      <alignment horizontal="center"/>
    </xf>
    <xf numFmtId="0" fontId="0" fillId="13" borderId="115" xfId="0" applyFill="1" applyBorder="1" applyAlignment="1">
      <alignment horizontal="center"/>
    </xf>
    <xf numFmtId="0" fontId="4" fillId="13" borderId="115" xfId="0" applyFont="1" applyFill="1" applyBorder="1" applyAlignment="1">
      <alignment horizontal="center"/>
    </xf>
    <xf numFmtId="0" fontId="5" fillId="15" borderId="67" xfId="0" applyFont="1" applyFill="1" applyBorder="1" applyAlignment="1" applyProtection="1">
      <alignment horizontal="center"/>
    </xf>
    <xf numFmtId="0" fontId="5" fillId="15" borderId="95" xfId="0" applyFont="1" applyFill="1" applyBorder="1" applyAlignment="1" applyProtection="1">
      <alignment horizontal="center"/>
    </xf>
    <xf numFmtId="0" fontId="5" fillId="15" borderId="123" xfId="0" applyFont="1" applyFill="1" applyBorder="1" applyAlignment="1" applyProtection="1">
      <alignment horizontal="center"/>
    </xf>
    <xf numFmtId="0" fontId="5" fillId="15" borderId="67" xfId="0" applyFont="1" applyFill="1" applyBorder="1" applyAlignment="1" applyProtection="1">
      <alignment horizontal="center" vertical="center"/>
    </xf>
    <xf numFmtId="0" fontId="5" fillId="15" borderId="95" xfId="0" applyFont="1" applyFill="1" applyBorder="1" applyAlignment="1" applyProtection="1">
      <alignment horizontal="center" vertical="center"/>
    </xf>
    <xf numFmtId="0" fontId="5" fillId="15" borderId="123" xfId="0" applyFont="1" applyFill="1" applyBorder="1" applyAlignment="1" applyProtection="1">
      <alignment horizontal="center" vertical="center"/>
    </xf>
    <xf numFmtId="0" fontId="4" fillId="10" borderId="68" xfId="0" applyFont="1" applyFill="1" applyBorder="1" applyAlignment="1" applyProtection="1">
      <alignment horizontal="center" vertical="center" wrapText="1"/>
    </xf>
    <xf numFmtId="0" fontId="4" fillId="10" borderId="119" xfId="0" applyFont="1" applyFill="1" applyBorder="1" applyAlignment="1" applyProtection="1">
      <alignment horizontal="center" vertical="center" wrapText="1"/>
    </xf>
    <xf numFmtId="0" fontId="4" fillId="10" borderId="68" xfId="0" applyFont="1" applyFill="1" applyBorder="1" applyAlignment="1" applyProtection="1">
      <alignment horizontal="center"/>
    </xf>
    <xf numFmtId="0" fontId="4" fillId="10" borderId="119" xfId="0" applyFont="1" applyFill="1" applyBorder="1" applyAlignment="1" applyProtection="1">
      <alignment horizontal="center"/>
    </xf>
    <xf numFmtId="0" fontId="4" fillId="15" borderId="67" xfId="0" applyFont="1" applyFill="1" applyBorder="1" applyAlignment="1" applyProtection="1">
      <alignment horizontal="center" vertical="center" wrapText="1"/>
    </xf>
    <xf numFmtId="0" fontId="4" fillId="15" borderId="95" xfId="0" applyFont="1" applyFill="1" applyBorder="1" applyAlignment="1" applyProtection="1">
      <alignment horizontal="center" vertical="center" wrapText="1"/>
    </xf>
    <xf numFmtId="0" fontId="4" fillId="15" borderId="123" xfId="0" applyFont="1" applyFill="1" applyBorder="1" applyAlignment="1" applyProtection="1">
      <alignment horizontal="center" vertical="center" wrapText="1"/>
    </xf>
    <xf numFmtId="0" fontId="4" fillId="13" borderId="124" xfId="0" applyFont="1" applyFill="1" applyBorder="1" applyAlignment="1">
      <alignment horizontal="center"/>
    </xf>
    <xf numFmtId="0" fontId="0" fillId="13" borderId="125" xfId="0" applyFill="1" applyBorder="1" applyAlignment="1">
      <alignment horizontal="center"/>
    </xf>
    <xf numFmtId="0" fontId="4" fillId="13" borderId="125" xfId="0" applyFont="1" applyFill="1" applyBorder="1" applyAlignment="1">
      <alignment horizontal="center"/>
    </xf>
    <xf numFmtId="0" fontId="5" fillId="15" borderId="68" xfId="0" applyFont="1" applyFill="1" applyBorder="1" applyAlignment="1" applyProtection="1">
      <alignment horizontal="center"/>
    </xf>
    <xf numFmtId="0" fontId="5" fillId="15" borderId="119" xfId="0" applyFont="1" applyFill="1" applyBorder="1" applyAlignment="1" applyProtection="1">
      <alignment horizontal="center"/>
    </xf>
    <xf numFmtId="0" fontId="4" fillId="16" borderId="68" xfId="0" applyFont="1" applyFill="1" applyBorder="1" applyAlignment="1" applyProtection="1">
      <alignment horizontal="center" wrapText="1"/>
    </xf>
    <xf numFmtId="0" fontId="4" fillId="16" borderId="119" xfId="0" applyFont="1" applyFill="1" applyBorder="1" applyAlignment="1" applyProtection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19051</xdr:colOff>
      <xdr:row>42</xdr:row>
      <xdr:rowOff>66675</xdr:rowOff>
    </xdr:from>
    <xdr:to>
      <xdr:col>16</xdr:col>
      <xdr:colOff>428625</xdr:colOff>
      <xdr:row>43</xdr:row>
      <xdr:rowOff>333375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F7DDD9-78AC-4DC9-A269-6EE87747A70F}"/>
            </a:ext>
          </a:extLst>
        </xdr:cNvPr>
        <xdr:cNvSpPr txBox="1"/>
      </xdr:nvSpPr>
      <xdr:spPr>
        <a:xfrm>
          <a:off x="6267451" y="8858250"/>
          <a:ext cx="4676774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r>
            <a:rPr lang="en-US" sz="1000"/>
            <a:t>When using City Cost Index (CCI) published by RS Means, a CCI of 112.1 should be converted to +12.1 location factor and a CCI of 93.5 converted to a -6.5 location factor.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"/>
  <sheetViews>
    <sheetView tabSelected="1" zoomScaleNormal="100" zoomScaleSheetLayoutView="100" workbookViewId="0">
      <selection activeCell="D7" sqref="D7:H7"/>
    </sheetView>
  </sheetViews>
  <sheetFormatPr defaultRowHeight="12.75" x14ac:dyDescent="0.2"/>
  <cols>
    <col min="1" max="1" width="1.7109375" customWidth="1"/>
    <col min="2" max="2" width="4.28515625" customWidth="1"/>
    <col min="3" max="3" width="10.7109375" customWidth="1"/>
    <col min="4" max="4" width="9.85546875" customWidth="1"/>
    <col min="5" max="5" width="9.7109375" customWidth="1"/>
    <col min="6" max="6" width="7.7109375" customWidth="1"/>
    <col min="7" max="7" width="1.7109375" customWidth="1"/>
    <col min="8" max="8" width="38.7109375" customWidth="1"/>
    <col min="9" max="9" width="9.28515625" customWidth="1"/>
  </cols>
  <sheetData>
    <row r="1" spans="1:11" s="183" customFormat="1" ht="30" customHeight="1" x14ac:dyDescent="0.2">
      <c r="A1" s="296" t="s">
        <v>346</v>
      </c>
      <c r="B1" s="297"/>
      <c r="C1" s="297"/>
      <c r="D1" s="297"/>
      <c r="E1" s="297"/>
      <c r="F1" s="297"/>
      <c r="G1" s="297"/>
      <c r="H1" s="297"/>
      <c r="I1" s="298"/>
      <c r="J1" s="298"/>
      <c r="K1" s="298"/>
    </row>
    <row r="2" spans="1:11" s="183" customFormat="1" ht="15" customHeight="1" x14ac:dyDescent="0.2">
      <c r="A2" s="299" t="s">
        <v>347</v>
      </c>
      <c r="B2" s="297"/>
      <c r="C2" s="297"/>
      <c r="D2" s="297"/>
      <c r="E2" s="297"/>
      <c r="F2" s="297"/>
      <c r="G2" s="297"/>
      <c r="H2" s="297"/>
      <c r="I2" s="298"/>
      <c r="J2" s="298"/>
      <c r="K2" s="298"/>
    </row>
    <row r="3" spans="1:11" s="183" customFormat="1" ht="15" customHeight="1" x14ac:dyDescent="0.2">
      <c r="A3" s="300" t="s">
        <v>345</v>
      </c>
      <c r="B3" s="301"/>
      <c r="C3" s="301"/>
      <c r="D3" s="301"/>
      <c r="E3" s="301"/>
      <c r="F3" s="301"/>
      <c r="G3" s="301"/>
      <c r="H3" s="301"/>
      <c r="I3" s="302"/>
      <c r="J3" s="302"/>
      <c r="K3" s="302"/>
    </row>
    <row r="4" spans="1:11" ht="3.95" customHeight="1" x14ac:dyDescent="0.2"/>
    <row r="5" spans="1:11" ht="15" x14ac:dyDescent="0.25">
      <c r="A5" s="16" t="s">
        <v>39</v>
      </c>
      <c r="B5" s="3"/>
      <c r="C5" s="3"/>
      <c r="D5" s="3"/>
      <c r="E5" s="3"/>
      <c r="F5" s="3"/>
      <c r="G5" s="3"/>
      <c r="H5" s="3"/>
      <c r="I5" s="3"/>
    </row>
    <row r="6" spans="1:11" ht="3.95" customHeight="1" x14ac:dyDescent="0.25">
      <c r="A6" s="16"/>
      <c r="B6" s="3"/>
      <c r="C6" s="3"/>
      <c r="D6" s="3"/>
      <c r="E6" s="3"/>
      <c r="F6" s="3"/>
      <c r="G6" s="3"/>
      <c r="H6" s="3"/>
      <c r="I6" s="3"/>
    </row>
    <row r="7" spans="1:11" s="4" customFormat="1" ht="15" customHeight="1" x14ac:dyDescent="0.2">
      <c r="B7" s="310" t="s">
        <v>10</v>
      </c>
      <c r="C7" s="311"/>
      <c r="D7" s="304" t="s">
        <v>320</v>
      </c>
      <c r="E7" s="305"/>
      <c r="F7" s="305"/>
      <c r="G7" s="306"/>
      <c r="H7" s="306"/>
    </row>
    <row r="8" spans="1:11" s="4" customFormat="1" ht="15" customHeight="1" x14ac:dyDescent="0.2">
      <c r="B8" s="316" t="s">
        <v>38</v>
      </c>
      <c r="C8" s="316"/>
      <c r="D8" s="304" t="s">
        <v>321</v>
      </c>
      <c r="E8" s="304"/>
      <c r="F8" s="304"/>
      <c r="G8" s="306"/>
      <c r="H8" s="306"/>
    </row>
    <row r="9" spans="1:11" s="4" customFormat="1" ht="15" customHeight="1" x14ac:dyDescent="0.2">
      <c r="B9" s="188" t="s">
        <v>333</v>
      </c>
      <c r="C9" s="132"/>
      <c r="D9" s="199" t="s">
        <v>334</v>
      </c>
      <c r="E9" s="199"/>
      <c r="F9" s="199"/>
      <c r="G9" s="200"/>
      <c r="H9" s="200"/>
    </row>
    <row r="10" spans="1:11" s="4" customFormat="1" ht="15" customHeight="1" x14ac:dyDescent="0.2">
      <c r="B10" s="316" t="s">
        <v>9</v>
      </c>
      <c r="C10" s="316"/>
      <c r="D10" s="304" t="s">
        <v>322</v>
      </c>
      <c r="E10" s="304"/>
      <c r="F10" s="304"/>
      <c r="G10" s="304"/>
      <c r="H10" s="304"/>
    </row>
    <row r="11" spans="1:11" s="4" customFormat="1" ht="15" customHeight="1" x14ac:dyDescent="0.2">
      <c r="A11" s="12"/>
      <c r="B11" s="317" t="s">
        <v>33</v>
      </c>
      <c r="C11" s="316"/>
      <c r="D11" s="318" t="s">
        <v>323</v>
      </c>
      <c r="E11" s="304"/>
      <c r="F11" s="304"/>
      <c r="G11" s="306"/>
      <c r="H11" s="306"/>
    </row>
    <row r="12" spans="1:11" s="4" customFormat="1" ht="15" customHeight="1" x14ac:dyDescent="0.2">
      <c r="A12" s="12"/>
      <c r="B12" s="317" t="s">
        <v>34</v>
      </c>
      <c r="C12" s="316"/>
      <c r="D12" s="304" t="s">
        <v>324</v>
      </c>
      <c r="E12" s="304"/>
      <c r="F12" s="304"/>
      <c r="G12" s="306"/>
      <c r="H12" s="306"/>
    </row>
    <row r="13" spans="1:11" s="4" customFormat="1" ht="15" customHeight="1" x14ac:dyDescent="0.2">
      <c r="A13" s="12"/>
      <c r="B13" s="312" t="s">
        <v>239</v>
      </c>
      <c r="C13" s="312"/>
      <c r="D13" s="304" t="s">
        <v>328</v>
      </c>
      <c r="E13" s="304"/>
      <c r="F13" s="304"/>
      <c r="G13" s="304"/>
      <c r="H13" s="304"/>
    </row>
    <row r="14" spans="1:11" s="4" customFormat="1" ht="15" customHeight="1" x14ac:dyDescent="0.2">
      <c r="A14" s="12"/>
      <c r="B14" s="312" t="s">
        <v>240</v>
      </c>
      <c r="C14" s="312"/>
      <c r="D14" s="304" t="s">
        <v>329</v>
      </c>
      <c r="E14" s="304"/>
      <c r="F14" s="304"/>
      <c r="G14" s="304"/>
      <c r="H14" s="304"/>
    </row>
    <row r="15" spans="1:11" s="4" customFormat="1" ht="15" customHeight="1" x14ac:dyDescent="0.2">
      <c r="A15" s="12"/>
      <c r="B15" s="312" t="s">
        <v>241</v>
      </c>
      <c r="C15" s="312"/>
      <c r="D15" s="304" t="s">
        <v>330</v>
      </c>
      <c r="E15" s="304"/>
      <c r="F15" s="304"/>
      <c r="G15" s="304"/>
      <c r="H15" s="304"/>
    </row>
    <row r="16" spans="1:11" s="4" customFormat="1" ht="15" customHeight="1" x14ac:dyDescent="0.2">
      <c r="A16" s="12"/>
      <c r="B16" s="312" t="s">
        <v>45</v>
      </c>
      <c r="C16" s="312"/>
      <c r="D16" s="304" t="s">
        <v>331</v>
      </c>
      <c r="E16" s="304"/>
      <c r="F16" s="304"/>
      <c r="G16" s="304"/>
      <c r="H16" s="304"/>
    </row>
    <row r="17" spans="1:9" s="4" customFormat="1" ht="15" customHeight="1" x14ac:dyDescent="0.2">
      <c r="A17" s="12"/>
      <c r="B17" s="12"/>
      <c r="C17" s="12"/>
      <c r="D17" s="12"/>
      <c r="E17" s="12"/>
      <c r="F17" s="12"/>
      <c r="G17" s="12"/>
      <c r="H17" s="12"/>
    </row>
    <row r="18" spans="1:9" s="4" customFormat="1" ht="15" x14ac:dyDescent="0.25">
      <c r="A18" s="13" t="s">
        <v>59</v>
      </c>
      <c r="B18" s="12"/>
      <c r="C18" s="12"/>
      <c r="D18" s="12"/>
      <c r="E18" s="12"/>
      <c r="F18" s="12"/>
      <c r="G18" s="12"/>
      <c r="H18" s="12"/>
    </row>
    <row r="19" spans="1:9" s="4" customFormat="1" ht="3.95" customHeight="1" x14ac:dyDescent="0.2">
      <c r="A19" s="12"/>
      <c r="B19" s="20"/>
      <c r="C19" s="20"/>
      <c r="D19" s="20"/>
      <c r="E19" s="20"/>
      <c r="F19" s="20"/>
      <c r="G19" s="20"/>
      <c r="H19" s="20"/>
      <c r="I19" s="20"/>
    </row>
    <row r="20" spans="1:9" s="4" customFormat="1" ht="27.95" customHeight="1" x14ac:dyDescent="0.2">
      <c r="A20" s="12"/>
      <c r="B20" s="313" t="s">
        <v>342</v>
      </c>
      <c r="C20" s="314"/>
      <c r="D20" s="314"/>
      <c r="E20" s="314"/>
      <c r="F20" s="314"/>
      <c r="G20" s="314"/>
      <c r="H20" s="314"/>
      <c r="I20" s="314"/>
    </row>
    <row r="21" spans="1:9" s="4" customFormat="1" ht="27.95" customHeight="1" x14ac:dyDescent="0.2">
      <c r="A21" s="12"/>
      <c r="B21" s="314"/>
      <c r="C21" s="314"/>
      <c r="D21" s="314"/>
      <c r="E21" s="314"/>
      <c r="F21" s="314"/>
      <c r="G21" s="314"/>
      <c r="H21" s="314"/>
      <c r="I21" s="314"/>
    </row>
    <row r="22" spans="1:9" s="4" customFormat="1" ht="27.95" customHeight="1" x14ac:dyDescent="0.2">
      <c r="A22" s="12"/>
      <c r="B22" s="314"/>
      <c r="C22" s="314"/>
      <c r="D22" s="314"/>
      <c r="E22" s="314"/>
      <c r="F22" s="314"/>
      <c r="G22" s="314"/>
      <c r="H22" s="314"/>
      <c r="I22" s="314"/>
    </row>
    <row r="23" spans="1:9" s="4" customFormat="1" ht="15" customHeight="1" x14ac:dyDescent="0.2">
      <c r="A23" s="12"/>
      <c r="B23" s="21"/>
      <c r="C23" s="21"/>
      <c r="D23" s="21"/>
      <c r="E23" s="21"/>
      <c r="F23" s="21"/>
      <c r="G23" s="21"/>
      <c r="H23" s="21"/>
      <c r="I23" s="21"/>
    </row>
    <row r="24" spans="1:9" s="4" customFormat="1" ht="15" x14ac:dyDescent="0.25">
      <c r="A24" s="13" t="s">
        <v>58</v>
      </c>
      <c r="B24" s="12"/>
      <c r="C24" s="12"/>
      <c r="D24" s="12"/>
      <c r="E24" s="12"/>
      <c r="F24" s="12"/>
      <c r="G24" s="12"/>
      <c r="H24" s="12"/>
    </row>
    <row r="25" spans="1:9" s="4" customFormat="1" ht="3.75" customHeight="1" x14ac:dyDescent="0.2">
      <c r="A25" s="12"/>
      <c r="B25" s="12"/>
      <c r="C25" s="12"/>
      <c r="D25" s="12"/>
      <c r="E25" s="12"/>
      <c r="F25" s="12"/>
      <c r="G25" s="12"/>
      <c r="H25" s="12"/>
    </row>
    <row r="26" spans="1:9" s="4" customFormat="1" ht="27.95" customHeight="1" x14ac:dyDescent="0.2">
      <c r="A26" s="12"/>
      <c r="B26" s="315" t="s">
        <v>61</v>
      </c>
      <c r="C26" s="315"/>
      <c r="D26" s="315"/>
      <c r="E26" s="315"/>
      <c r="F26" s="315"/>
      <c r="G26" s="315"/>
      <c r="H26" s="315"/>
      <c r="I26" s="315"/>
    </row>
    <row r="27" spans="1:9" s="4" customFormat="1" ht="27.95" customHeight="1" x14ac:dyDescent="0.2">
      <c r="A27" s="12"/>
      <c r="B27" s="315"/>
      <c r="C27" s="315"/>
      <c r="D27" s="315"/>
      <c r="E27" s="315"/>
      <c r="F27" s="315"/>
      <c r="G27" s="315"/>
      <c r="H27" s="315"/>
      <c r="I27" s="315"/>
    </row>
    <row r="28" spans="1:9" s="4" customFormat="1" ht="27.95" customHeight="1" x14ac:dyDescent="0.2">
      <c r="A28" s="12"/>
      <c r="B28" s="315"/>
      <c r="C28" s="315"/>
      <c r="D28" s="315"/>
      <c r="E28" s="315"/>
      <c r="F28" s="315"/>
      <c r="G28" s="315"/>
      <c r="H28" s="315"/>
      <c r="I28" s="315"/>
    </row>
    <row r="29" spans="1:9" s="4" customFormat="1" ht="15" customHeight="1" x14ac:dyDescent="0.2">
      <c r="A29" s="12"/>
      <c r="B29" s="12"/>
      <c r="C29" s="12"/>
      <c r="D29" s="12"/>
      <c r="E29" s="12"/>
      <c r="F29" s="12"/>
      <c r="G29" s="12"/>
      <c r="H29" s="12"/>
    </row>
    <row r="30" spans="1:9" s="4" customFormat="1" ht="15" customHeight="1" x14ac:dyDescent="0.25">
      <c r="A30" s="13" t="s">
        <v>57</v>
      </c>
      <c r="B30" s="12"/>
      <c r="C30" s="12"/>
      <c r="D30" s="12"/>
      <c r="E30" s="12"/>
      <c r="F30" s="12"/>
      <c r="G30" s="12"/>
      <c r="H30" s="12"/>
    </row>
    <row r="31" spans="1:9" s="4" customFormat="1" ht="3.95" customHeight="1" x14ac:dyDescent="0.2">
      <c r="A31" s="12"/>
      <c r="B31" s="12"/>
      <c r="C31" s="12"/>
      <c r="D31" s="12"/>
      <c r="E31" s="12"/>
      <c r="F31" s="12"/>
      <c r="G31" s="12"/>
      <c r="H31" s="12"/>
    </row>
    <row r="32" spans="1:9" s="4" customFormat="1" ht="27.95" customHeight="1" x14ac:dyDescent="0.2">
      <c r="A32" s="12"/>
      <c r="B32" s="308" t="s">
        <v>60</v>
      </c>
      <c r="C32" s="315"/>
      <c r="D32" s="315"/>
      <c r="E32" s="315"/>
      <c r="F32" s="315"/>
      <c r="G32" s="315"/>
      <c r="H32" s="315"/>
      <c r="I32" s="315"/>
    </row>
    <row r="33" spans="1:17" s="4" customFormat="1" ht="27.95" customHeight="1" x14ac:dyDescent="0.2">
      <c r="A33" s="12"/>
      <c r="B33" s="315"/>
      <c r="C33" s="315"/>
      <c r="D33" s="315"/>
      <c r="E33" s="315"/>
      <c r="F33" s="315"/>
      <c r="G33" s="315"/>
      <c r="H33" s="315"/>
      <c r="I33" s="315"/>
    </row>
    <row r="34" spans="1:17" s="4" customFormat="1" ht="27.95" customHeight="1" x14ac:dyDescent="0.2">
      <c r="A34" s="12"/>
      <c r="B34" s="315"/>
      <c r="C34" s="315"/>
      <c r="D34" s="315"/>
      <c r="E34" s="315"/>
      <c r="F34" s="315"/>
      <c r="G34" s="315"/>
      <c r="H34" s="315"/>
      <c r="I34" s="315"/>
    </row>
    <row r="35" spans="1:17" s="4" customFormat="1" ht="15" customHeight="1" x14ac:dyDescent="0.2">
      <c r="A35" s="12"/>
      <c r="B35" s="20"/>
      <c r="C35" s="20"/>
      <c r="D35" s="20"/>
      <c r="E35" s="20"/>
      <c r="F35" s="20"/>
      <c r="G35" s="20"/>
      <c r="H35" s="20"/>
      <c r="I35" s="20"/>
    </row>
    <row r="36" spans="1:17" s="4" customFormat="1" ht="15" customHeight="1" x14ac:dyDescent="0.25">
      <c r="A36" s="13" t="s">
        <v>63</v>
      </c>
      <c r="B36" s="12"/>
      <c r="C36" s="12"/>
      <c r="D36" s="12"/>
      <c r="E36" s="12"/>
      <c r="F36" s="12"/>
      <c r="G36" s="12"/>
      <c r="H36" s="12"/>
    </row>
    <row r="37" spans="1:17" s="4" customFormat="1" ht="3.95" customHeight="1" x14ac:dyDescent="0.25">
      <c r="A37" s="13"/>
      <c r="B37" s="12"/>
      <c r="C37" s="12"/>
      <c r="D37" s="12"/>
      <c r="E37" s="12"/>
      <c r="F37" s="12"/>
      <c r="G37" s="12"/>
      <c r="H37" s="12"/>
    </row>
    <row r="38" spans="1:17" s="4" customFormat="1" ht="27.95" customHeight="1" x14ac:dyDescent="0.2">
      <c r="A38" s="12"/>
      <c r="B38" s="308" t="s">
        <v>71</v>
      </c>
      <c r="C38" s="308"/>
      <c r="D38" s="308"/>
      <c r="E38" s="308"/>
      <c r="F38" s="308"/>
      <c r="G38" s="308"/>
      <c r="H38" s="308"/>
      <c r="I38" s="308"/>
    </row>
    <row r="39" spans="1:17" s="4" customFormat="1" ht="27.95" customHeight="1" x14ac:dyDescent="0.2">
      <c r="A39" s="12"/>
      <c r="B39" s="308"/>
      <c r="C39" s="308"/>
      <c r="D39" s="308"/>
      <c r="E39" s="308"/>
      <c r="F39" s="308"/>
      <c r="G39" s="308"/>
      <c r="H39" s="308"/>
      <c r="I39" s="308"/>
    </row>
    <row r="40" spans="1:17" s="4" customFormat="1" ht="27.95" customHeight="1" x14ac:dyDescent="0.2">
      <c r="A40" s="12"/>
      <c r="B40" s="308"/>
      <c r="C40" s="308"/>
      <c r="D40" s="308"/>
      <c r="E40" s="308"/>
      <c r="F40" s="308"/>
      <c r="G40" s="308"/>
      <c r="H40" s="308"/>
      <c r="I40" s="308"/>
    </row>
    <row r="41" spans="1:17" s="4" customFormat="1" ht="15" customHeight="1" x14ac:dyDescent="0.2">
      <c r="A41" s="12"/>
      <c r="B41" s="22"/>
      <c r="C41" s="22"/>
      <c r="D41" s="22"/>
      <c r="E41" s="22"/>
      <c r="F41" s="22"/>
      <c r="G41" s="22"/>
      <c r="H41" s="22"/>
      <c r="I41" s="22"/>
    </row>
    <row r="42" spans="1:17" s="4" customFormat="1" ht="15" x14ac:dyDescent="0.25">
      <c r="A42" s="13" t="s">
        <v>62</v>
      </c>
      <c r="B42" s="12"/>
      <c r="C42" s="12"/>
      <c r="D42" s="12"/>
      <c r="E42" s="12"/>
      <c r="F42" s="12"/>
      <c r="G42" s="12"/>
      <c r="H42" s="12"/>
    </row>
    <row r="43" spans="1:17" s="4" customFormat="1" ht="6" customHeight="1" x14ac:dyDescent="0.2">
      <c r="A43" s="15"/>
      <c r="B43" s="12"/>
      <c r="C43" s="12"/>
      <c r="D43" s="12"/>
      <c r="E43" s="12"/>
      <c r="F43" s="12"/>
      <c r="G43" s="12"/>
      <c r="H43" s="12"/>
    </row>
    <row r="44" spans="1:17" s="4" customFormat="1" ht="27" customHeight="1" x14ac:dyDescent="0.2">
      <c r="A44" s="12"/>
      <c r="B44" s="307" t="s">
        <v>27</v>
      </c>
      <c r="C44" s="307"/>
      <c r="D44" s="307"/>
      <c r="E44" s="307"/>
      <c r="F44" s="294">
        <v>0</v>
      </c>
      <c r="G44" s="201"/>
      <c r="H44" s="308" t="s">
        <v>65</v>
      </c>
      <c r="I44" s="309"/>
      <c r="J44" s="303"/>
      <c r="K44" s="303"/>
      <c r="L44" s="303"/>
      <c r="M44" s="303"/>
      <c r="N44" s="303"/>
      <c r="O44" s="303"/>
      <c r="P44" s="303"/>
      <c r="Q44" s="303"/>
    </row>
    <row r="45" spans="1:17" s="4" customFormat="1" ht="27" customHeight="1" x14ac:dyDescent="0.2">
      <c r="A45" s="12"/>
      <c r="B45" s="307" t="s">
        <v>26</v>
      </c>
      <c r="C45" s="307"/>
      <c r="D45" s="307"/>
      <c r="E45" s="307"/>
      <c r="F45" s="294">
        <v>0</v>
      </c>
      <c r="G45" s="201"/>
      <c r="H45" s="308" t="s">
        <v>344</v>
      </c>
      <c r="I45" s="309"/>
    </row>
    <row r="46" spans="1:17" s="4" customFormat="1" ht="27" customHeight="1" x14ac:dyDescent="0.2">
      <c r="A46" s="12"/>
      <c r="B46" s="307" t="s">
        <v>28</v>
      </c>
      <c r="C46" s="307"/>
      <c r="D46" s="307"/>
      <c r="E46" s="307"/>
      <c r="F46" s="294">
        <v>0</v>
      </c>
      <c r="G46" s="201"/>
      <c r="H46" s="308" t="s">
        <v>67</v>
      </c>
      <c r="I46" s="309"/>
    </row>
    <row r="47" spans="1:17" s="4" customFormat="1" ht="27" customHeight="1" x14ac:dyDescent="0.2">
      <c r="A47" s="12"/>
      <c r="B47" s="307" t="s">
        <v>55</v>
      </c>
      <c r="C47" s="307"/>
      <c r="D47" s="307"/>
      <c r="E47" s="307"/>
      <c r="F47" s="294">
        <v>0</v>
      </c>
      <c r="G47" s="201"/>
      <c r="H47" s="308" t="s">
        <v>68</v>
      </c>
      <c r="I47" s="308"/>
    </row>
    <row r="48" spans="1:17" s="4" customFormat="1" ht="27" customHeight="1" x14ac:dyDescent="0.2">
      <c r="A48" s="12"/>
      <c r="B48" s="307" t="s">
        <v>24</v>
      </c>
      <c r="C48" s="307"/>
      <c r="D48" s="307"/>
      <c r="E48" s="307"/>
      <c r="F48" s="294">
        <v>0</v>
      </c>
      <c r="G48" s="201"/>
      <c r="H48" s="308" t="s">
        <v>66</v>
      </c>
      <c r="I48" s="308"/>
    </row>
    <row r="49" spans="1:9" s="4" customFormat="1" ht="27" customHeight="1" x14ac:dyDescent="0.2">
      <c r="A49" s="12"/>
      <c r="B49" s="307" t="s">
        <v>36</v>
      </c>
      <c r="C49" s="307"/>
      <c r="D49" s="307"/>
      <c r="E49" s="307"/>
      <c r="F49" s="294">
        <v>0</v>
      </c>
      <c r="G49" s="201"/>
      <c r="H49" s="308" t="s">
        <v>66</v>
      </c>
      <c r="I49" s="308"/>
    </row>
    <row r="50" spans="1:9" s="4" customFormat="1" ht="27" customHeight="1" x14ac:dyDescent="0.2">
      <c r="A50" s="12"/>
      <c r="B50" s="307" t="s">
        <v>40</v>
      </c>
      <c r="C50" s="307"/>
      <c r="D50" s="307"/>
      <c r="E50" s="307"/>
      <c r="F50" s="294">
        <v>0</v>
      </c>
      <c r="G50" s="201"/>
      <c r="H50" s="308" t="s">
        <v>66</v>
      </c>
      <c r="I50" s="308"/>
    </row>
    <row r="51" spans="1:9" s="4" customFormat="1" ht="27" customHeight="1" x14ac:dyDescent="0.2">
      <c r="A51" s="12"/>
      <c r="B51" s="35" t="s">
        <v>29</v>
      </c>
      <c r="C51" s="35"/>
      <c r="D51" s="35"/>
      <c r="E51" s="35"/>
      <c r="F51" s="294">
        <v>0</v>
      </c>
      <c r="G51" s="201"/>
      <c r="H51" s="308" t="s">
        <v>69</v>
      </c>
      <c r="I51" s="308"/>
    </row>
    <row r="52" spans="1:9" s="4" customFormat="1" ht="27" customHeight="1" x14ac:dyDescent="0.2">
      <c r="A52" s="12"/>
      <c r="B52" s="35" t="s">
        <v>30</v>
      </c>
      <c r="C52" s="35"/>
      <c r="D52" s="35"/>
      <c r="E52" s="35"/>
      <c r="F52" s="294">
        <v>0</v>
      </c>
      <c r="G52" s="201"/>
      <c r="H52" s="308" t="s">
        <v>66</v>
      </c>
      <c r="I52" s="308"/>
    </row>
    <row r="53" spans="1:9" s="4" customFormat="1" ht="27" customHeight="1" x14ac:dyDescent="0.2">
      <c r="A53" s="12"/>
      <c r="B53" s="35" t="s">
        <v>31</v>
      </c>
      <c r="C53" s="35"/>
      <c r="D53" s="35"/>
      <c r="E53" s="35"/>
      <c r="F53" s="294">
        <v>0</v>
      </c>
      <c r="G53" s="201"/>
      <c r="H53" s="308" t="s">
        <v>66</v>
      </c>
      <c r="I53" s="308"/>
    </row>
    <row r="54" spans="1:9" s="4" customFormat="1" ht="27" customHeight="1" x14ac:dyDescent="0.2">
      <c r="A54" s="12"/>
      <c r="B54" s="307" t="s">
        <v>25</v>
      </c>
      <c r="C54" s="307"/>
      <c r="D54" s="307"/>
      <c r="E54" s="307"/>
      <c r="F54" s="294">
        <v>0</v>
      </c>
      <c r="G54" s="201"/>
      <c r="H54" s="308" t="s">
        <v>66</v>
      </c>
      <c r="I54" s="308"/>
    </row>
    <row r="55" spans="1:9" s="4" customFormat="1" ht="27" customHeight="1" x14ac:dyDescent="0.2">
      <c r="A55" s="12"/>
      <c r="B55" s="35" t="s">
        <v>32</v>
      </c>
      <c r="C55" s="35"/>
      <c r="D55" s="35"/>
      <c r="E55" s="35"/>
      <c r="F55" s="294">
        <v>0</v>
      </c>
      <c r="G55" s="201"/>
      <c r="H55" s="308" t="s">
        <v>73</v>
      </c>
      <c r="I55" s="308"/>
    </row>
    <row r="56" spans="1:9" s="4" customFormat="1" ht="27" customHeight="1" x14ac:dyDescent="0.2">
      <c r="A56" s="12"/>
      <c r="B56" s="35" t="s">
        <v>37</v>
      </c>
      <c r="C56" s="35"/>
      <c r="D56" s="35"/>
      <c r="E56" s="35"/>
      <c r="F56" s="294">
        <v>0</v>
      </c>
      <c r="G56" s="201"/>
      <c r="H56" s="308" t="s">
        <v>70</v>
      </c>
      <c r="I56" s="308"/>
    </row>
    <row r="57" spans="1:9" s="4" customFormat="1" ht="27" customHeight="1" x14ac:dyDescent="0.2">
      <c r="A57" s="12"/>
      <c r="B57" s="35" t="s">
        <v>243</v>
      </c>
      <c r="C57" s="35"/>
      <c r="D57" s="35"/>
      <c r="E57" s="35"/>
      <c r="F57" s="295">
        <v>0</v>
      </c>
      <c r="G57" s="201"/>
      <c r="H57" s="308" t="s">
        <v>242</v>
      </c>
      <c r="I57" s="308"/>
    </row>
    <row r="58" spans="1:9" s="4" customFormat="1" ht="15" customHeight="1" x14ac:dyDescent="0.2">
      <c r="A58" s="12"/>
      <c r="B58" s="14"/>
      <c r="C58" s="14"/>
      <c r="D58" s="14"/>
      <c r="E58" s="14"/>
      <c r="F58" s="14"/>
      <c r="G58" s="14"/>
      <c r="H58" s="14"/>
    </row>
    <row r="59" spans="1:9" ht="15" x14ac:dyDescent="0.25">
      <c r="A59" s="13" t="s">
        <v>64</v>
      </c>
      <c r="B59" s="12"/>
      <c r="C59" s="12"/>
      <c r="D59" s="12"/>
      <c r="E59" s="12"/>
      <c r="F59" s="12"/>
      <c r="G59" s="12"/>
      <c r="H59" s="12"/>
    </row>
    <row r="60" spans="1:9" ht="6" customHeight="1" x14ac:dyDescent="0.2">
      <c r="A60" s="15"/>
      <c r="B60" s="12"/>
      <c r="C60" s="12"/>
      <c r="D60" s="12"/>
      <c r="E60" s="12"/>
      <c r="F60" s="12"/>
      <c r="G60" s="12"/>
      <c r="H60" s="12"/>
    </row>
    <row r="61" spans="1:9" ht="24.95" customHeight="1" x14ac:dyDescent="0.2">
      <c r="A61" s="12"/>
      <c r="B61" s="319" t="s">
        <v>72</v>
      </c>
      <c r="C61" s="319"/>
      <c r="D61" s="319"/>
      <c r="E61" s="319"/>
      <c r="F61" s="319"/>
      <c r="G61" s="319"/>
      <c r="H61" s="319"/>
      <c r="I61" s="319"/>
    </row>
    <row r="62" spans="1:9" ht="24.95" customHeight="1" x14ac:dyDescent="0.2">
      <c r="A62" s="12"/>
      <c r="B62" s="319"/>
      <c r="C62" s="319"/>
      <c r="D62" s="319"/>
      <c r="E62" s="319"/>
      <c r="F62" s="319"/>
      <c r="G62" s="319"/>
      <c r="H62" s="319"/>
      <c r="I62" s="319"/>
    </row>
    <row r="63" spans="1:9" ht="24.95" customHeight="1" x14ac:dyDescent="0.2">
      <c r="A63" s="12"/>
      <c r="B63" s="319"/>
      <c r="C63" s="319"/>
      <c r="D63" s="319"/>
      <c r="E63" s="319"/>
      <c r="F63" s="319"/>
      <c r="G63" s="319"/>
      <c r="H63" s="319"/>
      <c r="I63" s="319"/>
    </row>
    <row r="64" spans="1:9" ht="24.95" customHeight="1" x14ac:dyDescent="0.2">
      <c r="A64" s="12"/>
      <c r="B64" s="319"/>
      <c r="C64" s="319"/>
      <c r="D64" s="319"/>
      <c r="E64" s="319"/>
      <c r="F64" s="319"/>
      <c r="G64" s="319"/>
      <c r="H64" s="319"/>
      <c r="I64" s="319"/>
    </row>
    <row r="65" spans="1:8" x14ac:dyDescent="0.2">
      <c r="A65" s="12"/>
      <c r="B65" s="12"/>
      <c r="C65" s="12"/>
      <c r="D65" s="12"/>
      <c r="E65" s="12"/>
      <c r="F65" s="12"/>
      <c r="G65" s="12"/>
      <c r="H65" s="12"/>
    </row>
    <row r="66" spans="1:8" x14ac:dyDescent="0.2">
      <c r="A66" s="12"/>
      <c r="B66" s="12"/>
      <c r="C66" s="12"/>
      <c r="D66" s="12"/>
      <c r="E66" s="12"/>
      <c r="F66" s="12"/>
      <c r="G66" s="12"/>
      <c r="H66" s="12"/>
    </row>
    <row r="67" spans="1:8" x14ac:dyDescent="0.2">
      <c r="A67" s="12"/>
      <c r="B67" s="12"/>
      <c r="C67" s="12"/>
      <c r="D67" s="12"/>
      <c r="E67" s="12"/>
      <c r="F67" s="12"/>
      <c r="G67" s="12"/>
      <c r="H67" s="12"/>
    </row>
    <row r="68" spans="1:8" x14ac:dyDescent="0.2">
      <c r="A68" s="12"/>
      <c r="B68" s="12"/>
      <c r="C68" s="12"/>
      <c r="D68" s="12"/>
      <c r="E68" s="12"/>
      <c r="F68" s="12"/>
      <c r="G68" s="12"/>
      <c r="H68" s="12"/>
    </row>
    <row r="69" spans="1:8" x14ac:dyDescent="0.2">
      <c r="A69" s="12"/>
      <c r="B69" s="12"/>
      <c r="C69" s="12"/>
      <c r="D69" s="12"/>
      <c r="E69" s="12"/>
      <c r="F69" s="12"/>
      <c r="G69" s="12"/>
      <c r="H69" s="12"/>
    </row>
    <row r="70" spans="1:8" x14ac:dyDescent="0.2">
      <c r="A70" s="12"/>
      <c r="B70" s="12"/>
      <c r="C70" s="12"/>
      <c r="D70" s="12"/>
      <c r="E70" s="12"/>
      <c r="F70" s="12"/>
      <c r="G70" s="12"/>
      <c r="H70" s="12"/>
    </row>
    <row r="71" spans="1:8" x14ac:dyDescent="0.2">
      <c r="A71" s="12"/>
      <c r="B71" s="12"/>
      <c r="C71" s="12"/>
      <c r="D71" s="12"/>
      <c r="E71" s="12"/>
      <c r="F71" s="12"/>
      <c r="G71" s="12"/>
      <c r="H71" s="12"/>
    </row>
    <row r="72" spans="1:8" x14ac:dyDescent="0.2">
      <c r="A72" s="12"/>
      <c r="B72" s="12"/>
      <c r="C72" s="12"/>
      <c r="D72" s="12"/>
      <c r="E72" s="12"/>
      <c r="F72" s="12"/>
      <c r="G72" s="12"/>
      <c r="H72" s="12"/>
    </row>
    <row r="73" spans="1:8" x14ac:dyDescent="0.2">
      <c r="A73" s="12"/>
      <c r="B73" s="12"/>
      <c r="C73" s="12"/>
      <c r="D73" s="12"/>
      <c r="E73" s="12"/>
      <c r="F73" s="12"/>
      <c r="G73" s="12"/>
      <c r="H73" s="12"/>
    </row>
    <row r="74" spans="1:8" x14ac:dyDescent="0.2">
      <c r="A74" s="12"/>
      <c r="B74" s="12"/>
      <c r="C74" s="12"/>
      <c r="D74" s="12"/>
      <c r="E74" s="12"/>
      <c r="F74" s="12"/>
      <c r="G74" s="12"/>
      <c r="H74" s="12"/>
    </row>
    <row r="75" spans="1:8" x14ac:dyDescent="0.2">
      <c r="A75" s="12"/>
      <c r="B75" s="12"/>
      <c r="C75" s="12"/>
      <c r="D75" s="12"/>
      <c r="E75" s="12"/>
      <c r="F75" s="12"/>
      <c r="G75" s="12"/>
      <c r="H75" s="12"/>
    </row>
    <row r="76" spans="1:8" x14ac:dyDescent="0.2">
      <c r="A76" s="12"/>
      <c r="B76" s="12"/>
      <c r="C76" s="12"/>
      <c r="D76" s="12"/>
      <c r="E76" s="12"/>
      <c r="F76" s="12"/>
      <c r="G76" s="12"/>
      <c r="H76" s="12"/>
    </row>
    <row r="77" spans="1:8" x14ac:dyDescent="0.2">
      <c r="A77" s="12"/>
      <c r="B77" s="12"/>
      <c r="C77" s="12"/>
      <c r="D77" s="12"/>
      <c r="E77" s="12"/>
      <c r="F77" s="12"/>
      <c r="G77" s="12"/>
      <c r="H77" s="12"/>
    </row>
    <row r="78" spans="1:8" x14ac:dyDescent="0.2">
      <c r="A78" s="12"/>
      <c r="B78" s="12"/>
      <c r="C78" s="12"/>
      <c r="D78" s="12"/>
      <c r="E78" s="12"/>
      <c r="F78" s="12"/>
      <c r="G78" s="12"/>
      <c r="H78" s="12"/>
    </row>
    <row r="79" spans="1:8" x14ac:dyDescent="0.2">
      <c r="A79" s="12"/>
      <c r="B79" s="12"/>
      <c r="C79" s="12"/>
      <c r="D79" s="12"/>
      <c r="E79" s="12"/>
      <c r="F79" s="12"/>
      <c r="G79" s="12"/>
      <c r="H79" s="12"/>
    </row>
    <row r="80" spans="1:8" x14ac:dyDescent="0.2">
      <c r="A80" s="12"/>
      <c r="B80" s="12"/>
      <c r="C80" s="12"/>
      <c r="D80" s="12"/>
      <c r="E80" s="12"/>
      <c r="F80" s="12"/>
      <c r="G80" s="12"/>
      <c r="H80" s="12"/>
    </row>
    <row r="81" spans="1:8" x14ac:dyDescent="0.2">
      <c r="A81" s="12"/>
      <c r="B81" s="12"/>
      <c r="C81" s="12"/>
      <c r="D81" s="12"/>
      <c r="E81" s="12"/>
      <c r="F81" s="12"/>
      <c r="G81" s="12"/>
      <c r="H81" s="12"/>
    </row>
    <row r="82" spans="1:8" x14ac:dyDescent="0.2">
      <c r="A82" s="12"/>
      <c r="B82" s="12"/>
      <c r="C82" s="12"/>
      <c r="D82" s="12"/>
      <c r="E82" s="12"/>
      <c r="F82" s="12"/>
      <c r="G82" s="12"/>
      <c r="H82" s="12"/>
    </row>
    <row r="83" spans="1:8" x14ac:dyDescent="0.2">
      <c r="A83" s="12"/>
      <c r="B83" s="12"/>
      <c r="C83" s="12"/>
      <c r="D83" s="12"/>
      <c r="E83" s="12"/>
      <c r="F83" s="12"/>
      <c r="G83" s="12"/>
      <c r="H83" s="12"/>
    </row>
    <row r="84" spans="1:8" x14ac:dyDescent="0.2">
      <c r="A84" s="12"/>
      <c r="B84" s="12"/>
      <c r="C84" s="12"/>
      <c r="D84" s="12"/>
      <c r="E84" s="12"/>
      <c r="F84" s="12"/>
      <c r="G84" s="12"/>
      <c r="H84" s="12"/>
    </row>
    <row r="85" spans="1:8" x14ac:dyDescent="0.2">
      <c r="A85" s="12"/>
      <c r="B85" s="12"/>
      <c r="C85" s="12"/>
      <c r="D85" s="12"/>
      <c r="E85" s="12"/>
      <c r="F85" s="12"/>
      <c r="G85" s="12"/>
      <c r="H85" s="12"/>
    </row>
    <row r="86" spans="1:8" x14ac:dyDescent="0.2">
      <c r="A86" s="12"/>
      <c r="B86" s="12"/>
      <c r="C86" s="12"/>
      <c r="D86" s="12"/>
      <c r="E86" s="12"/>
      <c r="F86" s="12"/>
      <c r="G86" s="12"/>
      <c r="H86" s="12"/>
    </row>
    <row r="87" spans="1:8" x14ac:dyDescent="0.2">
      <c r="A87" s="12"/>
      <c r="B87" s="12"/>
      <c r="C87" s="12"/>
      <c r="D87" s="12"/>
      <c r="E87" s="12"/>
      <c r="F87" s="12"/>
      <c r="G87" s="12"/>
      <c r="H87" s="12"/>
    </row>
    <row r="88" spans="1:8" x14ac:dyDescent="0.2">
      <c r="A88" s="12"/>
      <c r="B88" s="12"/>
      <c r="C88" s="12"/>
      <c r="D88" s="12"/>
      <c r="E88" s="12"/>
      <c r="F88" s="12"/>
      <c r="G88" s="12"/>
      <c r="H88" s="12"/>
    </row>
    <row r="89" spans="1:8" x14ac:dyDescent="0.2">
      <c r="A89" s="12"/>
      <c r="B89" s="12"/>
      <c r="C89" s="12"/>
      <c r="D89" s="12"/>
      <c r="E89" s="12"/>
      <c r="F89" s="12"/>
      <c r="G89" s="12"/>
      <c r="H89" s="12"/>
    </row>
    <row r="90" spans="1:8" x14ac:dyDescent="0.2">
      <c r="A90" s="12"/>
      <c r="B90" s="12"/>
      <c r="C90" s="12"/>
      <c r="D90" s="12"/>
      <c r="E90" s="12"/>
      <c r="F90" s="12"/>
      <c r="G90" s="12"/>
      <c r="H90" s="12"/>
    </row>
    <row r="91" spans="1:8" x14ac:dyDescent="0.2">
      <c r="A91" s="12"/>
      <c r="B91" s="12"/>
      <c r="C91" s="12"/>
      <c r="D91" s="12"/>
      <c r="E91" s="12"/>
      <c r="F91" s="12"/>
      <c r="G91" s="12"/>
      <c r="H91" s="12"/>
    </row>
    <row r="92" spans="1:8" x14ac:dyDescent="0.2">
      <c r="A92" s="12"/>
      <c r="B92" s="12"/>
      <c r="C92" s="12"/>
      <c r="D92" s="12"/>
      <c r="E92" s="12"/>
      <c r="F92" s="12"/>
      <c r="G92" s="12"/>
      <c r="H92" s="12"/>
    </row>
    <row r="93" spans="1:8" x14ac:dyDescent="0.2">
      <c r="A93" s="12"/>
      <c r="B93" s="12"/>
      <c r="C93" s="12"/>
      <c r="D93" s="12"/>
      <c r="E93" s="12"/>
      <c r="F93" s="12"/>
      <c r="G93" s="12"/>
      <c r="H93" s="12"/>
    </row>
    <row r="94" spans="1:8" x14ac:dyDescent="0.2">
      <c r="A94" s="12"/>
      <c r="B94" s="12"/>
      <c r="C94" s="12"/>
      <c r="D94" s="12"/>
      <c r="E94" s="12"/>
      <c r="F94" s="12"/>
      <c r="G94" s="12"/>
      <c r="H94" s="12"/>
    </row>
    <row r="95" spans="1:8" x14ac:dyDescent="0.2">
      <c r="A95" s="12"/>
      <c r="B95" s="12"/>
      <c r="C95" s="12"/>
      <c r="D95" s="12"/>
      <c r="E95" s="12"/>
      <c r="F95" s="12"/>
      <c r="G95" s="12"/>
      <c r="H95" s="12"/>
    </row>
    <row r="96" spans="1:8" x14ac:dyDescent="0.2">
      <c r="A96" s="12"/>
      <c r="B96" s="12"/>
      <c r="C96" s="12"/>
      <c r="D96" s="12"/>
      <c r="E96" s="12"/>
      <c r="F96" s="12"/>
      <c r="G96" s="12"/>
      <c r="H96" s="12"/>
    </row>
    <row r="97" spans="1:8" x14ac:dyDescent="0.2">
      <c r="A97" s="12"/>
      <c r="B97" s="12"/>
      <c r="C97" s="12"/>
      <c r="D97" s="12"/>
      <c r="E97" s="12"/>
      <c r="F97" s="12"/>
      <c r="G97" s="12"/>
      <c r="H97" s="12"/>
    </row>
    <row r="98" spans="1:8" x14ac:dyDescent="0.2">
      <c r="A98" s="12"/>
      <c r="B98" s="12"/>
      <c r="C98" s="12"/>
      <c r="D98" s="12"/>
      <c r="E98" s="12"/>
      <c r="F98" s="12"/>
      <c r="G98" s="12"/>
      <c r="H98" s="12"/>
    </row>
    <row r="99" spans="1:8" x14ac:dyDescent="0.2">
      <c r="A99" s="12"/>
      <c r="B99" s="12"/>
      <c r="C99" s="12"/>
      <c r="D99" s="12"/>
      <c r="E99" s="12"/>
      <c r="F99" s="12"/>
      <c r="G99" s="12"/>
      <c r="H99" s="12"/>
    </row>
    <row r="100" spans="1:8" x14ac:dyDescent="0.2">
      <c r="A100" s="12"/>
      <c r="B100" s="12"/>
      <c r="C100" s="12"/>
      <c r="D100" s="12"/>
      <c r="E100" s="12"/>
      <c r="F100" s="12"/>
      <c r="G100" s="12"/>
      <c r="H100" s="12"/>
    </row>
    <row r="101" spans="1:8" x14ac:dyDescent="0.2">
      <c r="A101" s="12"/>
      <c r="B101" s="12"/>
      <c r="C101" s="12"/>
      <c r="D101" s="12"/>
      <c r="E101" s="12"/>
      <c r="F101" s="12"/>
      <c r="G101" s="12"/>
      <c r="H101" s="12"/>
    </row>
  </sheetData>
  <sheetProtection formatCells="0" formatRows="0" selectLockedCells="1"/>
  <mergeCells count="46">
    <mergeCell ref="B61:I64"/>
    <mergeCell ref="H48:I48"/>
    <mergeCell ref="H49:I49"/>
    <mergeCell ref="H50:I50"/>
    <mergeCell ref="H51:I51"/>
    <mergeCell ref="H52:I52"/>
    <mergeCell ref="H53:I53"/>
    <mergeCell ref="H55:I55"/>
    <mergeCell ref="H56:I56"/>
    <mergeCell ref="H57:I57"/>
    <mergeCell ref="B50:E50"/>
    <mergeCell ref="B54:E54"/>
    <mergeCell ref="B38:I40"/>
    <mergeCell ref="B32:I34"/>
    <mergeCell ref="B49:E49"/>
    <mergeCell ref="H54:I54"/>
    <mergeCell ref="H47:I47"/>
    <mergeCell ref="B46:E46"/>
    <mergeCell ref="B44:E44"/>
    <mergeCell ref="B45:E45"/>
    <mergeCell ref="D16:H16"/>
    <mergeCell ref="B26:I28"/>
    <mergeCell ref="B8:C8"/>
    <mergeCell ref="B10:C10"/>
    <mergeCell ref="B11:C11"/>
    <mergeCell ref="B12:C12"/>
    <mergeCell ref="D8:H8"/>
    <mergeCell ref="D10:H10"/>
    <mergeCell ref="D11:H11"/>
    <mergeCell ref="D12:H12"/>
    <mergeCell ref="J44:Q44"/>
    <mergeCell ref="D7:H7"/>
    <mergeCell ref="B48:E48"/>
    <mergeCell ref="B47:E47"/>
    <mergeCell ref="H46:I46"/>
    <mergeCell ref="B7:C7"/>
    <mergeCell ref="B13:C13"/>
    <mergeCell ref="B14:C14"/>
    <mergeCell ref="B15:C15"/>
    <mergeCell ref="B16:C16"/>
    <mergeCell ref="B20:I22"/>
    <mergeCell ref="D15:H15"/>
    <mergeCell ref="D13:H13"/>
    <mergeCell ref="D14:H14"/>
    <mergeCell ref="H45:I45"/>
    <mergeCell ref="H44:I44"/>
  </mergeCells>
  <phoneticPr fontId="6" type="noConversion"/>
  <pageMargins left="0.75" right="0.5" top="1.25" bottom="0.66" header="0.3" footer="0.34"/>
  <pageSetup orientation="portrait" r:id="rId1"/>
  <headerFooter alignWithMargins="0">
    <oddHeader>&amp;C&amp;"Arial,Bold"United States Department of the Interior
National Park Service
Class B Construction Cost Estimate&amp;4
&amp;13BASIS OF ESTIMATE</oddHeader>
    <oddFooter>&amp;L&amp;6&amp;F
 &amp;A&amp;C&amp;11Page &amp;P of &amp;N&amp;R&amp;6Print Date: &amp;D</oddFooter>
  </headerFooter>
  <rowBreaks count="1" manualBreakCount="1">
    <brk id="40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Summary'!B17</f>
        <v>C30</v>
      </c>
      <c r="D6" s="15" t="str">
        <f>'Project Cost Summary'!C17</f>
        <v>Interior Finishes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104</v>
      </c>
      <c r="B10" s="18"/>
      <c r="C10" s="18"/>
      <c r="D10" s="57" t="s">
        <v>105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WALL FINISHES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106</v>
      </c>
      <c r="B23" s="18"/>
      <c r="C23" s="18"/>
      <c r="D23" s="19" t="s">
        <v>107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FLOOR FINISHES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108</v>
      </c>
      <c r="B36" s="18"/>
      <c r="C36" s="18"/>
      <c r="D36" s="19" t="s">
        <v>109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CEILING FINISHES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C30</v>
      </c>
      <c r="D85" s="13" t="str">
        <f>D6</f>
        <v>Interior Finishes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C30</v>
      </c>
      <c r="B89" s="371"/>
      <c r="C89" s="372"/>
      <c r="D89" s="255" t="str">
        <f>D6</f>
        <v>Interior Finishes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21:C22"/>
    <mergeCell ref="A32:C32"/>
    <mergeCell ref="D34:D35"/>
    <mergeCell ref="A8:C9"/>
    <mergeCell ref="A19:C19"/>
    <mergeCell ref="D8:D9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F8:F9"/>
    <mergeCell ref="E8:E9"/>
    <mergeCell ref="G34:H34"/>
    <mergeCell ref="I34:J34"/>
    <mergeCell ref="K34:L34"/>
    <mergeCell ref="A89:C89"/>
    <mergeCell ref="A34:C35"/>
    <mergeCell ref="A45:C45"/>
    <mergeCell ref="A60:C61"/>
    <mergeCell ref="A71:C71"/>
    <mergeCell ref="I60:J60"/>
    <mergeCell ref="K60:L60"/>
    <mergeCell ref="E34:E35"/>
    <mergeCell ref="F34:F35"/>
    <mergeCell ref="A47:C48"/>
    <mergeCell ref="A58:C58"/>
    <mergeCell ref="D47:D48"/>
    <mergeCell ref="E47:E48"/>
    <mergeCell ref="F47:F48"/>
    <mergeCell ref="K47:L47"/>
    <mergeCell ref="D60:D61"/>
    <mergeCell ref="E60:E61"/>
    <mergeCell ref="F60:F61"/>
    <mergeCell ref="G60:H60"/>
    <mergeCell ref="I47:J47"/>
    <mergeCell ref="G47:H47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73:L73"/>
    <mergeCell ref="D73:D74"/>
    <mergeCell ref="E73:E74"/>
    <mergeCell ref="F73:F74"/>
    <mergeCell ref="I73:J73"/>
    <mergeCell ref="A1:B1"/>
    <mergeCell ref="A2:B2"/>
    <mergeCell ref="A3:B3"/>
    <mergeCell ref="A4:B4"/>
    <mergeCell ref="C1:D1"/>
    <mergeCell ref="C2:D2"/>
    <mergeCell ref="C3:D3"/>
    <mergeCell ref="C4:D4"/>
  </mergeCells>
  <phoneticPr fontId="6" type="noConversion"/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Summary'!B18</f>
        <v>D10</v>
      </c>
      <c r="D6" s="15" t="str">
        <f>'Project Cost Summary'!C18</f>
        <v>Conveying Systems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110</v>
      </c>
      <c r="B10" s="18"/>
      <c r="C10" s="18"/>
      <c r="D10" s="57" t="s">
        <v>111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ELEVATORS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112</v>
      </c>
      <c r="B23" s="18"/>
      <c r="C23" s="18"/>
      <c r="D23" s="19" t="s">
        <v>113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ESCALATORS &amp; MOVING WALKS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115</v>
      </c>
      <c r="B36" s="18"/>
      <c r="C36" s="18"/>
      <c r="D36" s="19" t="s">
        <v>114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MATERIAL HANDLING SYSTEMS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116</v>
      </c>
      <c r="B49" s="18"/>
      <c r="C49" s="18"/>
      <c r="D49" s="19" t="s">
        <v>117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OTHER CONVEYING SYSTEMS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7" customFormat="1" ht="14.25" customHeight="1" thickTop="1" thickBot="1" x14ac:dyDescent="0.25">
      <c r="A71" s="376" t="s">
        <v>250</v>
      </c>
      <c r="B71" s="377"/>
      <c r="C71" s="377"/>
      <c r="D71" s="263" t="str">
        <f>D62</f>
        <v>BASE ELEMENT</v>
      </c>
      <c r="E71" s="264">
        <f>'Project Cost Summary'!$D$7</f>
        <v>0</v>
      </c>
      <c r="F71" s="265" t="str">
        <f>'Project Cost Summary'!$E$7</f>
        <v>Unit</v>
      </c>
      <c r="G71" s="184" t="e">
        <f>H71/E71</f>
        <v>#DIV/0!</v>
      </c>
      <c r="H71" s="266">
        <f>SUM(H63:H70)</f>
        <v>0</v>
      </c>
      <c r="I71" s="185" t="e">
        <f>J71/E71</f>
        <v>#DIV/0!</v>
      </c>
      <c r="J71" s="266">
        <f>SUM(J63:J70)</f>
        <v>0</v>
      </c>
      <c r="K71" s="186" t="e">
        <f>L71/E71</f>
        <v>#DIV/0!</v>
      </c>
      <c r="L71" s="266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D10</v>
      </c>
      <c r="D85" s="13" t="str">
        <f>D6</f>
        <v>Conveying Systems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7" customFormat="1" ht="16.5" thickBot="1" x14ac:dyDescent="0.25">
      <c r="A89" s="373" t="str">
        <f>C6</f>
        <v>D10</v>
      </c>
      <c r="B89" s="374"/>
      <c r="C89" s="375"/>
      <c r="D89" s="268" t="str">
        <f>D6</f>
        <v>Conveying Systems</v>
      </c>
      <c r="E89" s="269">
        <f>'Project Cost Summary'!$D$7</f>
        <v>0</v>
      </c>
      <c r="F89" s="270" t="str">
        <f>'Project Cost Summary'!$E$7</f>
        <v>Unit</v>
      </c>
      <c r="G89" s="271" t="e">
        <f>H89/E89</f>
        <v>#DIV/0!</v>
      </c>
      <c r="H89" s="272">
        <f>H19+H32+H45+H58+H71+H84</f>
        <v>0</v>
      </c>
      <c r="I89" s="273" t="e">
        <f>J89/E89</f>
        <v>#DIV/0!</v>
      </c>
      <c r="J89" s="272">
        <f>J19+J32+J45+J58+J71+J84</f>
        <v>0</v>
      </c>
      <c r="K89" s="274" t="e">
        <f>L89/E89</f>
        <v>#DIV/0!</v>
      </c>
      <c r="L89" s="272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21:C22"/>
    <mergeCell ref="A32:C32"/>
    <mergeCell ref="D34:D35"/>
    <mergeCell ref="A8:C9"/>
    <mergeCell ref="A19:C19"/>
    <mergeCell ref="D8:D9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F8:F9"/>
    <mergeCell ref="E8:E9"/>
    <mergeCell ref="G34:H34"/>
    <mergeCell ref="I34:J34"/>
    <mergeCell ref="K34:L34"/>
    <mergeCell ref="A89:C89"/>
    <mergeCell ref="A34:C35"/>
    <mergeCell ref="A45:C45"/>
    <mergeCell ref="A60:C61"/>
    <mergeCell ref="A71:C71"/>
    <mergeCell ref="I60:J60"/>
    <mergeCell ref="K60:L60"/>
    <mergeCell ref="E34:E35"/>
    <mergeCell ref="F34:F35"/>
    <mergeCell ref="A47:C48"/>
    <mergeCell ref="A58:C58"/>
    <mergeCell ref="D47:D48"/>
    <mergeCell ref="E47:E48"/>
    <mergeCell ref="F47:F48"/>
    <mergeCell ref="K47:L47"/>
    <mergeCell ref="D60:D61"/>
    <mergeCell ref="E60:E61"/>
    <mergeCell ref="F60:F61"/>
    <mergeCell ref="G60:H60"/>
    <mergeCell ref="I47:J47"/>
    <mergeCell ref="G47:H47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73:L73"/>
    <mergeCell ref="D73:D74"/>
    <mergeCell ref="E73:E74"/>
    <mergeCell ref="F73:F74"/>
    <mergeCell ref="I73:J73"/>
    <mergeCell ref="A1:B1"/>
    <mergeCell ref="A2:B2"/>
    <mergeCell ref="A3:B3"/>
    <mergeCell ref="A4:B4"/>
    <mergeCell ref="C1:D1"/>
    <mergeCell ref="C2:D2"/>
    <mergeCell ref="C3:D3"/>
    <mergeCell ref="C4:D4"/>
  </mergeCells>
  <phoneticPr fontId="6" type="noConversion"/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Summary'!B19</f>
        <v>D20</v>
      </c>
      <c r="D6" s="15" t="str">
        <f>'Project Cost Summary'!C19</f>
        <v>Plumbing Systems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118</v>
      </c>
      <c r="B10" s="18"/>
      <c r="C10" s="18"/>
      <c r="D10" s="57" t="s">
        <v>119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PLUMBING FIXTURES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120</v>
      </c>
      <c r="B23" s="18"/>
      <c r="C23" s="18"/>
      <c r="D23" s="19" t="s">
        <v>121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DOMESTIC WATER DISTRIBUTION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122</v>
      </c>
      <c r="B36" s="18"/>
      <c r="C36" s="18"/>
      <c r="D36" s="19" t="s">
        <v>123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SANITARY WASTE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124</v>
      </c>
      <c r="B49" s="18"/>
      <c r="C49" s="18"/>
      <c r="D49" s="19" t="s">
        <v>125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RAIN WATER DRAINAGE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126</v>
      </c>
      <c r="B62" s="18"/>
      <c r="C62" s="18"/>
      <c r="D62" s="19" t="s">
        <v>127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SPECIAL PLUMBING SYSTEMS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128</v>
      </c>
      <c r="B75" s="18"/>
      <c r="C75" s="18"/>
      <c r="D75" s="175" t="s">
        <v>129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OTHER PLUMBING SYSTEMS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D20</v>
      </c>
      <c r="D85" s="13" t="str">
        <f>D6</f>
        <v>Plumbing Systems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D20</v>
      </c>
      <c r="B89" s="371"/>
      <c r="C89" s="372"/>
      <c r="D89" s="255" t="str">
        <f>D6</f>
        <v>Plumbing Systems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21:C22"/>
    <mergeCell ref="A32:C32"/>
    <mergeCell ref="A8:C9"/>
    <mergeCell ref="A19:C19"/>
    <mergeCell ref="F8:F9"/>
    <mergeCell ref="E8:E9"/>
    <mergeCell ref="D8:D9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45:C45"/>
    <mergeCell ref="A60:C61"/>
    <mergeCell ref="A71:C71"/>
    <mergeCell ref="I60:J60"/>
    <mergeCell ref="K60:L60"/>
    <mergeCell ref="D34:D35"/>
    <mergeCell ref="E34:E35"/>
    <mergeCell ref="F34:F35"/>
    <mergeCell ref="A47:C48"/>
    <mergeCell ref="A58:C58"/>
    <mergeCell ref="D47:D48"/>
    <mergeCell ref="E47:E48"/>
    <mergeCell ref="F47:F48"/>
    <mergeCell ref="K47:L47"/>
    <mergeCell ref="D60:D61"/>
    <mergeCell ref="E60:E61"/>
    <mergeCell ref="F60:F61"/>
    <mergeCell ref="G60:H60"/>
    <mergeCell ref="I47:J47"/>
    <mergeCell ref="G47:H47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73:L73"/>
    <mergeCell ref="D73:D74"/>
    <mergeCell ref="E73:E74"/>
    <mergeCell ref="F73:F74"/>
    <mergeCell ref="I73:J73"/>
    <mergeCell ref="A1:B1"/>
    <mergeCell ref="A2:B2"/>
    <mergeCell ref="A3:B3"/>
    <mergeCell ref="A4:B4"/>
    <mergeCell ref="C1:D1"/>
    <mergeCell ref="C2:D2"/>
    <mergeCell ref="C3:D3"/>
    <mergeCell ref="C4:D4"/>
  </mergeCells>
  <phoneticPr fontId="6" type="noConversion"/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Estimate&amp;6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29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Summary'!B20</f>
        <v>D30</v>
      </c>
      <c r="D6" s="15" t="str">
        <f>'Project Cost Summary'!C20</f>
        <v>HVAC</v>
      </c>
      <c r="K6" s="9" t="s">
        <v>17</v>
      </c>
      <c r="L6" s="8">
        <f>L128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130</v>
      </c>
      <c r="B10" s="18"/>
      <c r="C10" s="18"/>
      <c r="D10" s="57" t="s">
        <v>131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ht="12.75" customHeigh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78" t="s">
        <v>250</v>
      </c>
      <c r="B19" s="379"/>
      <c r="C19" s="379"/>
      <c r="D19" s="254" t="str">
        <f>D10</f>
        <v>ENERGY SUPPLY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132</v>
      </c>
      <c r="B23" s="18"/>
      <c r="C23" s="18"/>
      <c r="D23" s="19" t="s">
        <v>133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ht="12.75" customHeigh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78" t="s">
        <v>250</v>
      </c>
      <c r="B32" s="379"/>
      <c r="C32" s="379"/>
      <c r="D32" s="254" t="str">
        <f>D23</f>
        <v>HEAT GENERATING SYSTEMS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134</v>
      </c>
      <c r="B36" s="18"/>
      <c r="C36" s="18"/>
      <c r="D36" s="19" t="s">
        <v>135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ht="12.75" customHeigh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78" t="s">
        <v>250</v>
      </c>
      <c r="B45" s="379"/>
      <c r="C45" s="379"/>
      <c r="D45" s="254" t="str">
        <f>D36</f>
        <v>COOLING GENERATING SYSTEMS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137</v>
      </c>
      <c r="B49" s="18"/>
      <c r="C49" s="18"/>
      <c r="D49" s="19" t="s">
        <v>136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ht="12.75" customHeigh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DISTRIBUTION SYSTEMS (HVAC)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138</v>
      </c>
      <c r="B62" s="18"/>
      <c r="C62" s="18"/>
      <c r="D62" s="19" t="s">
        <v>139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75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75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75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75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75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75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75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75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TERMINAL &amp; PACKAGE UNITS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9.950000000000003" customHeight="1" thickTop="1" thickBot="1" x14ac:dyDescent="0.25">
      <c r="A72" s="31"/>
      <c r="B72" s="31"/>
      <c r="C72" s="31"/>
      <c r="D72" s="31"/>
      <c r="E72" s="32"/>
      <c r="F72" s="32"/>
      <c r="G72" s="33"/>
      <c r="H72" s="34"/>
      <c r="I72" s="33"/>
      <c r="J72" s="34"/>
      <c r="K72" s="33"/>
      <c r="L72" s="34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customHeight="1" thickTop="1" thickBot="1" x14ac:dyDescent="0.25">
      <c r="A75" s="50" t="s">
        <v>140</v>
      </c>
      <c r="B75" s="18"/>
      <c r="C75" s="18"/>
      <c r="D75" s="175" t="s">
        <v>141</v>
      </c>
      <c r="E75" s="176"/>
      <c r="F75" s="177"/>
      <c r="G75" s="36"/>
      <c r="H75" s="43"/>
      <c r="I75" s="37"/>
      <c r="J75" s="43"/>
      <c r="K75" s="37"/>
      <c r="L75" s="43"/>
    </row>
    <row r="76" spans="1:12" ht="12.75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ht="12.75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ht="12.75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ht="12.75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ht="12.75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6" ht="12.75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6" ht="12.75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6" ht="12.75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6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CONTROLS &amp; INSTRUMENTATION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6" ht="6" customHeight="1" thickTop="1" thickBot="1" x14ac:dyDescent="0.25">
      <c r="G85" s="11"/>
      <c r="I85" s="11"/>
    </row>
    <row r="86" spans="1:16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  <c r="P86" s="12"/>
    </row>
    <row r="87" spans="1:16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6" ht="14.25" customHeight="1" thickTop="1" thickBot="1" x14ac:dyDescent="0.25">
      <c r="A88" s="61" t="s">
        <v>142</v>
      </c>
      <c r="B88" s="59"/>
      <c r="C88" s="59"/>
      <c r="D88" s="60" t="s">
        <v>144</v>
      </c>
      <c r="E88" s="176"/>
      <c r="F88" s="177"/>
      <c r="G88" s="98"/>
      <c r="H88" s="43"/>
      <c r="I88" s="97"/>
      <c r="J88" s="43"/>
      <c r="K88" s="97"/>
      <c r="L88" s="43"/>
    </row>
    <row r="89" spans="1:16" ht="12.75" customHeight="1" x14ac:dyDescent="0.2">
      <c r="A89" s="51"/>
      <c r="B89" s="150" t="s">
        <v>327</v>
      </c>
      <c r="C89" s="54"/>
      <c r="D89" s="147" t="s">
        <v>1</v>
      </c>
      <c r="E89" s="141">
        <v>0</v>
      </c>
      <c r="F89" s="144" t="s">
        <v>2</v>
      </c>
      <c r="G89" s="135">
        <v>0</v>
      </c>
      <c r="H89" s="110">
        <f>G89*$E89</f>
        <v>0</v>
      </c>
      <c r="I89" s="138">
        <v>0</v>
      </c>
      <c r="J89" s="44">
        <f>I89*$E89</f>
        <v>0</v>
      </c>
      <c r="K89" s="38">
        <f>G89+I89</f>
        <v>0</v>
      </c>
      <c r="L89" s="44">
        <f>K89*$E89</f>
        <v>0</v>
      </c>
    </row>
    <row r="90" spans="1:16" ht="12.75" customHeight="1" x14ac:dyDescent="0.2">
      <c r="A90" s="52"/>
      <c r="B90" s="151" t="s">
        <v>327</v>
      </c>
      <c r="C90" s="55"/>
      <c r="D90" s="148" t="s">
        <v>1</v>
      </c>
      <c r="E90" s="142">
        <v>0</v>
      </c>
      <c r="F90" s="145" t="s">
        <v>2</v>
      </c>
      <c r="G90" s="136">
        <v>0</v>
      </c>
      <c r="H90" s="111">
        <f t="shared" ref="H90:H96" si="24">G90*$E90</f>
        <v>0</v>
      </c>
      <c r="I90" s="139">
        <v>0</v>
      </c>
      <c r="J90" s="45">
        <f t="shared" ref="J90:J96" si="25">I90*$E90</f>
        <v>0</v>
      </c>
      <c r="K90" s="39">
        <f t="shared" ref="K90:K96" si="26">G90+I90</f>
        <v>0</v>
      </c>
      <c r="L90" s="45">
        <f t="shared" ref="L90:L96" si="27">K90*$E90</f>
        <v>0</v>
      </c>
    </row>
    <row r="91" spans="1:16" ht="12.75" customHeight="1" x14ac:dyDescent="0.2">
      <c r="A91" s="52"/>
      <c r="B91" s="151" t="s">
        <v>327</v>
      </c>
      <c r="C91" s="55"/>
      <c r="D91" s="148" t="s">
        <v>1</v>
      </c>
      <c r="E91" s="142">
        <v>0</v>
      </c>
      <c r="F91" s="145" t="s">
        <v>2</v>
      </c>
      <c r="G91" s="136">
        <v>0</v>
      </c>
      <c r="H91" s="111">
        <f t="shared" si="24"/>
        <v>0</v>
      </c>
      <c r="I91" s="139">
        <v>0</v>
      </c>
      <c r="J91" s="45">
        <f t="shared" si="25"/>
        <v>0</v>
      </c>
      <c r="K91" s="39">
        <f t="shared" si="26"/>
        <v>0</v>
      </c>
      <c r="L91" s="45">
        <f t="shared" si="27"/>
        <v>0</v>
      </c>
    </row>
    <row r="92" spans="1:16" ht="12.75" customHeight="1" x14ac:dyDescent="0.2">
      <c r="A92" s="52"/>
      <c r="B92" s="151" t="s">
        <v>327</v>
      </c>
      <c r="C92" s="55"/>
      <c r="D92" s="148" t="s">
        <v>1</v>
      </c>
      <c r="E92" s="142">
        <v>0</v>
      </c>
      <c r="F92" s="145" t="s">
        <v>2</v>
      </c>
      <c r="G92" s="136">
        <v>0</v>
      </c>
      <c r="H92" s="111">
        <f t="shared" si="24"/>
        <v>0</v>
      </c>
      <c r="I92" s="139">
        <v>0</v>
      </c>
      <c r="J92" s="45">
        <f t="shared" si="25"/>
        <v>0</v>
      </c>
      <c r="K92" s="39">
        <f t="shared" si="26"/>
        <v>0</v>
      </c>
      <c r="L92" s="45">
        <f t="shared" si="27"/>
        <v>0</v>
      </c>
    </row>
    <row r="93" spans="1:16" ht="12.75" customHeight="1" x14ac:dyDescent="0.2">
      <c r="A93" s="52"/>
      <c r="B93" s="151" t="s">
        <v>327</v>
      </c>
      <c r="C93" s="55"/>
      <c r="D93" s="148" t="s">
        <v>1</v>
      </c>
      <c r="E93" s="142">
        <v>0</v>
      </c>
      <c r="F93" s="145" t="s">
        <v>2</v>
      </c>
      <c r="G93" s="136">
        <v>0</v>
      </c>
      <c r="H93" s="111">
        <f t="shared" si="24"/>
        <v>0</v>
      </c>
      <c r="I93" s="139">
        <v>0</v>
      </c>
      <c r="J93" s="45">
        <f t="shared" si="25"/>
        <v>0</v>
      </c>
      <c r="K93" s="39">
        <f t="shared" si="26"/>
        <v>0</v>
      </c>
      <c r="L93" s="45">
        <f t="shared" si="27"/>
        <v>0</v>
      </c>
    </row>
    <row r="94" spans="1:16" ht="12.75" customHeight="1" x14ac:dyDescent="0.2">
      <c r="A94" s="52"/>
      <c r="B94" s="151" t="s">
        <v>327</v>
      </c>
      <c r="C94" s="55"/>
      <c r="D94" s="148" t="s">
        <v>1</v>
      </c>
      <c r="E94" s="142">
        <v>0</v>
      </c>
      <c r="F94" s="145" t="s">
        <v>2</v>
      </c>
      <c r="G94" s="136">
        <v>0</v>
      </c>
      <c r="H94" s="111">
        <f t="shared" si="24"/>
        <v>0</v>
      </c>
      <c r="I94" s="139">
        <v>0</v>
      </c>
      <c r="J94" s="45">
        <f t="shared" si="25"/>
        <v>0</v>
      </c>
      <c r="K94" s="39">
        <f t="shared" si="26"/>
        <v>0</v>
      </c>
      <c r="L94" s="45">
        <f t="shared" si="27"/>
        <v>0</v>
      </c>
    </row>
    <row r="95" spans="1:16" ht="12.75" customHeight="1" x14ac:dyDescent="0.2">
      <c r="A95" s="52"/>
      <c r="B95" s="151" t="s">
        <v>327</v>
      </c>
      <c r="C95" s="55"/>
      <c r="D95" s="148" t="s">
        <v>1</v>
      </c>
      <c r="E95" s="142">
        <v>0</v>
      </c>
      <c r="F95" s="145" t="s">
        <v>2</v>
      </c>
      <c r="G95" s="136">
        <v>0</v>
      </c>
      <c r="H95" s="111">
        <f t="shared" si="24"/>
        <v>0</v>
      </c>
      <c r="I95" s="139">
        <v>0</v>
      </c>
      <c r="J95" s="45">
        <f t="shared" si="25"/>
        <v>0</v>
      </c>
      <c r="K95" s="39">
        <f t="shared" si="26"/>
        <v>0</v>
      </c>
      <c r="L95" s="45">
        <f t="shared" si="27"/>
        <v>0</v>
      </c>
    </row>
    <row r="96" spans="1:16" ht="12.75" customHeight="1" thickBot="1" x14ac:dyDescent="0.25">
      <c r="A96" s="53"/>
      <c r="B96" s="152" t="s">
        <v>327</v>
      </c>
      <c r="C96" s="56"/>
      <c r="D96" s="149" t="s">
        <v>1</v>
      </c>
      <c r="E96" s="143">
        <v>0</v>
      </c>
      <c r="F96" s="146" t="s">
        <v>2</v>
      </c>
      <c r="G96" s="137">
        <v>0</v>
      </c>
      <c r="H96" s="112">
        <f t="shared" si="24"/>
        <v>0</v>
      </c>
      <c r="I96" s="140">
        <v>0</v>
      </c>
      <c r="J96" s="46">
        <f t="shared" si="25"/>
        <v>0</v>
      </c>
      <c r="K96" s="40">
        <f t="shared" si="26"/>
        <v>0</v>
      </c>
      <c r="L96" s="46">
        <f t="shared" si="27"/>
        <v>0</v>
      </c>
    </row>
    <row r="97" spans="1:12" s="261" customFormat="1" ht="14.25" customHeight="1" thickTop="1" thickBot="1" x14ac:dyDescent="0.25">
      <c r="A97" s="359" t="s">
        <v>250</v>
      </c>
      <c r="B97" s="360"/>
      <c r="C97" s="360"/>
      <c r="D97" s="254" t="str">
        <f>D88</f>
        <v>SPECIAL HVAC SYSTEMS &amp; EQUIPMENT</v>
      </c>
      <c r="E97" s="248">
        <f>'Project Cost Summary'!$D$7</f>
        <v>0</v>
      </c>
      <c r="F97" s="252" t="str">
        <f>'Project Cost Summary'!$E$7</f>
        <v>Unit</v>
      </c>
      <c r="G97" s="170" t="e">
        <f>H97/E97</f>
        <v>#DIV/0!</v>
      </c>
      <c r="H97" s="168">
        <f>SUM(H89:H96)</f>
        <v>0</v>
      </c>
      <c r="I97" s="171" t="e">
        <f>J97/E97</f>
        <v>#DIV/0!</v>
      </c>
      <c r="J97" s="168">
        <f>SUM(J89:J96)</f>
        <v>0</v>
      </c>
      <c r="K97" s="171" t="e">
        <f>L97/E97</f>
        <v>#DIV/0!</v>
      </c>
      <c r="L97" s="168">
        <f>SUM(L89:L96)</f>
        <v>0</v>
      </c>
    </row>
    <row r="98" spans="1:12" ht="39.950000000000003" customHeight="1" thickTop="1" thickBot="1" x14ac:dyDescent="0.25">
      <c r="A98" s="31"/>
      <c r="B98" s="31"/>
      <c r="C98" s="31"/>
      <c r="D98" s="31"/>
      <c r="E98" s="32"/>
      <c r="F98" s="32"/>
      <c r="G98" s="32"/>
      <c r="H98" s="32"/>
      <c r="I98" s="32"/>
      <c r="J98" s="32"/>
      <c r="K98" s="33"/>
      <c r="L98" s="34"/>
    </row>
    <row r="99" spans="1:12" ht="15" customHeight="1" thickTop="1" thickBot="1" x14ac:dyDescent="0.25">
      <c r="A99" s="353" t="s">
        <v>13</v>
      </c>
      <c r="B99" s="354"/>
      <c r="C99" s="355"/>
      <c r="D99" s="361" t="s">
        <v>1</v>
      </c>
      <c r="E99" s="363" t="s">
        <v>6</v>
      </c>
      <c r="F99" s="365" t="s">
        <v>2</v>
      </c>
      <c r="G99" s="367" t="s">
        <v>247</v>
      </c>
      <c r="H99" s="368"/>
      <c r="I99" s="367" t="s">
        <v>248</v>
      </c>
      <c r="J99" s="369"/>
      <c r="K99" s="351" t="s">
        <v>249</v>
      </c>
      <c r="L99" s="352"/>
    </row>
    <row r="100" spans="1:12" ht="30.75" customHeight="1" thickBot="1" x14ac:dyDescent="0.25">
      <c r="A100" s="356"/>
      <c r="B100" s="357"/>
      <c r="C100" s="358"/>
      <c r="D100" s="362"/>
      <c r="E100" s="364"/>
      <c r="F100" s="366"/>
      <c r="G100" s="155" t="s">
        <v>245</v>
      </c>
      <c r="H100" s="156" t="s">
        <v>244</v>
      </c>
      <c r="I100" s="157" t="s">
        <v>300</v>
      </c>
      <c r="J100" s="156" t="s">
        <v>301</v>
      </c>
      <c r="K100" s="158" t="s">
        <v>246</v>
      </c>
      <c r="L100" s="159" t="s">
        <v>12</v>
      </c>
    </row>
    <row r="101" spans="1:12" ht="14.25" customHeight="1" thickTop="1" thickBot="1" x14ac:dyDescent="0.25">
      <c r="A101" s="50" t="s">
        <v>145</v>
      </c>
      <c r="B101" s="18"/>
      <c r="C101" s="18"/>
      <c r="D101" s="19" t="s">
        <v>143</v>
      </c>
      <c r="E101" s="176"/>
      <c r="F101" s="177"/>
      <c r="G101" s="36"/>
      <c r="H101" s="43"/>
      <c r="I101" s="37"/>
      <c r="J101" s="43"/>
      <c r="K101" s="37"/>
      <c r="L101" s="43"/>
    </row>
    <row r="102" spans="1:12" ht="12.75" customHeight="1" x14ac:dyDescent="0.2">
      <c r="A102" s="51"/>
      <c r="B102" s="150" t="s">
        <v>327</v>
      </c>
      <c r="C102" s="54"/>
      <c r="D102" s="147" t="s">
        <v>1</v>
      </c>
      <c r="E102" s="141">
        <v>0</v>
      </c>
      <c r="F102" s="144" t="s">
        <v>2</v>
      </c>
      <c r="G102" s="135">
        <v>0</v>
      </c>
      <c r="H102" s="110">
        <f>G102*$E102</f>
        <v>0</v>
      </c>
      <c r="I102" s="138">
        <v>0</v>
      </c>
      <c r="J102" s="44">
        <f>I102*$E102</f>
        <v>0</v>
      </c>
      <c r="K102" s="38">
        <f>G102+I102</f>
        <v>0</v>
      </c>
      <c r="L102" s="44">
        <f>K102*$E102</f>
        <v>0</v>
      </c>
    </row>
    <row r="103" spans="1:12" ht="12.75" customHeight="1" x14ac:dyDescent="0.2">
      <c r="A103" s="52"/>
      <c r="B103" s="151" t="s">
        <v>327</v>
      </c>
      <c r="C103" s="55"/>
      <c r="D103" s="148" t="s">
        <v>1</v>
      </c>
      <c r="E103" s="142">
        <v>0</v>
      </c>
      <c r="F103" s="145" t="s">
        <v>2</v>
      </c>
      <c r="G103" s="136">
        <v>0</v>
      </c>
      <c r="H103" s="111">
        <f t="shared" ref="H103:H109" si="28">G103*$E103</f>
        <v>0</v>
      </c>
      <c r="I103" s="139">
        <v>0</v>
      </c>
      <c r="J103" s="45">
        <f t="shared" ref="J103:J109" si="29">I103*$E103</f>
        <v>0</v>
      </c>
      <c r="K103" s="39">
        <f t="shared" ref="K103:K109" si="30">G103+I103</f>
        <v>0</v>
      </c>
      <c r="L103" s="45">
        <f t="shared" ref="L103:L109" si="31">K103*$E103</f>
        <v>0</v>
      </c>
    </row>
    <row r="104" spans="1:12" ht="12.75" customHeight="1" x14ac:dyDescent="0.2">
      <c r="A104" s="52"/>
      <c r="B104" s="151" t="s">
        <v>327</v>
      </c>
      <c r="C104" s="55"/>
      <c r="D104" s="148" t="s">
        <v>1</v>
      </c>
      <c r="E104" s="142">
        <v>0</v>
      </c>
      <c r="F104" s="145" t="s">
        <v>2</v>
      </c>
      <c r="G104" s="136">
        <v>0</v>
      </c>
      <c r="H104" s="111">
        <f t="shared" si="28"/>
        <v>0</v>
      </c>
      <c r="I104" s="139">
        <v>0</v>
      </c>
      <c r="J104" s="45">
        <f t="shared" si="29"/>
        <v>0</v>
      </c>
      <c r="K104" s="39">
        <f t="shared" si="30"/>
        <v>0</v>
      </c>
      <c r="L104" s="45">
        <f t="shared" si="31"/>
        <v>0</v>
      </c>
    </row>
    <row r="105" spans="1:12" ht="12.75" customHeight="1" x14ac:dyDescent="0.2">
      <c r="A105" s="52"/>
      <c r="B105" s="151" t="s">
        <v>327</v>
      </c>
      <c r="C105" s="55"/>
      <c r="D105" s="148" t="s">
        <v>1</v>
      </c>
      <c r="E105" s="142">
        <v>0</v>
      </c>
      <c r="F105" s="145" t="s">
        <v>2</v>
      </c>
      <c r="G105" s="136">
        <v>0</v>
      </c>
      <c r="H105" s="111">
        <f t="shared" si="28"/>
        <v>0</v>
      </c>
      <c r="I105" s="139">
        <v>0</v>
      </c>
      <c r="J105" s="45">
        <f t="shared" si="29"/>
        <v>0</v>
      </c>
      <c r="K105" s="39">
        <f t="shared" si="30"/>
        <v>0</v>
      </c>
      <c r="L105" s="45">
        <f t="shared" si="31"/>
        <v>0</v>
      </c>
    </row>
    <row r="106" spans="1:12" ht="12.75" customHeight="1" x14ac:dyDescent="0.2">
      <c r="A106" s="52"/>
      <c r="B106" s="151" t="s">
        <v>327</v>
      </c>
      <c r="C106" s="55"/>
      <c r="D106" s="148" t="s">
        <v>1</v>
      </c>
      <c r="E106" s="142">
        <v>0</v>
      </c>
      <c r="F106" s="145" t="s">
        <v>2</v>
      </c>
      <c r="G106" s="136">
        <v>0</v>
      </c>
      <c r="H106" s="111">
        <f t="shared" si="28"/>
        <v>0</v>
      </c>
      <c r="I106" s="139">
        <v>0</v>
      </c>
      <c r="J106" s="45">
        <f t="shared" si="29"/>
        <v>0</v>
      </c>
      <c r="K106" s="39">
        <f t="shared" si="30"/>
        <v>0</v>
      </c>
      <c r="L106" s="45">
        <f t="shared" si="31"/>
        <v>0</v>
      </c>
    </row>
    <row r="107" spans="1:12" ht="12.75" customHeight="1" x14ac:dyDescent="0.2">
      <c r="A107" s="52"/>
      <c r="B107" s="151" t="s">
        <v>327</v>
      </c>
      <c r="C107" s="55"/>
      <c r="D107" s="148" t="s">
        <v>1</v>
      </c>
      <c r="E107" s="142">
        <v>0</v>
      </c>
      <c r="F107" s="145" t="s">
        <v>2</v>
      </c>
      <c r="G107" s="136">
        <v>0</v>
      </c>
      <c r="H107" s="111">
        <f t="shared" si="28"/>
        <v>0</v>
      </c>
      <c r="I107" s="139">
        <v>0</v>
      </c>
      <c r="J107" s="45">
        <f t="shared" si="29"/>
        <v>0</v>
      </c>
      <c r="K107" s="39">
        <f t="shared" si="30"/>
        <v>0</v>
      </c>
      <c r="L107" s="45">
        <f t="shared" si="31"/>
        <v>0</v>
      </c>
    </row>
    <row r="108" spans="1:12" ht="12.75" customHeight="1" x14ac:dyDescent="0.2">
      <c r="A108" s="52"/>
      <c r="B108" s="151" t="s">
        <v>327</v>
      </c>
      <c r="C108" s="55"/>
      <c r="D108" s="148" t="s">
        <v>1</v>
      </c>
      <c r="E108" s="142">
        <v>0</v>
      </c>
      <c r="F108" s="145" t="s">
        <v>2</v>
      </c>
      <c r="G108" s="136">
        <v>0</v>
      </c>
      <c r="H108" s="111">
        <f t="shared" si="28"/>
        <v>0</v>
      </c>
      <c r="I108" s="139">
        <v>0</v>
      </c>
      <c r="J108" s="45">
        <f t="shared" si="29"/>
        <v>0</v>
      </c>
      <c r="K108" s="39">
        <f t="shared" si="30"/>
        <v>0</v>
      </c>
      <c r="L108" s="45">
        <f t="shared" si="31"/>
        <v>0</v>
      </c>
    </row>
    <row r="109" spans="1:12" ht="12.75" customHeight="1" thickBot="1" x14ac:dyDescent="0.25">
      <c r="A109" s="53"/>
      <c r="B109" s="152" t="s">
        <v>327</v>
      </c>
      <c r="C109" s="56"/>
      <c r="D109" s="149" t="s">
        <v>1</v>
      </c>
      <c r="E109" s="143">
        <v>0</v>
      </c>
      <c r="F109" s="146" t="s">
        <v>2</v>
      </c>
      <c r="G109" s="137">
        <v>0</v>
      </c>
      <c r="H109" s="112">
        <f t="shared" si="28"/>
        <v>0</v>
      </c>
      <c r="I109" s="140">
        <v>0</v>
      </c>
      <c r="J109" s="46">
        <f t="shared" si="29"/>
        <v>0</v>
      </c>
      <c r="K109" s="40">
        <f t="shared" si="30"/>
        <v>0</v>
      </c>
      <c r="L109" s="46">
        <f t="shared" si="31"/>
        <v>0</v>
      </c>
    </row>
    <row r="110" spans="1:12" s="261" customFormat="1" ht="14.25" customHeight="1" thickTop="1" thickBot="1" x14ac:dyDescent="0.25">
      <c r="A110" s="359" t="s">
        <v>250</v>
      </c>
      <c r="B110" s="360"/>
      <c r="C110" s="360"/>
      <c r="D110" s="254" t="str">
        <f>D101</f>
        <v>SYSTEM TESTING &amp; BALANCING</v>
      </c>
      <c r="E110" s="248">
        <f>'Project Cost Summary'!$D$7</f>
        <v>0</v>
      </c>
      <c r="F110" s="252" t="str">
        <f>'Project Cost Summary'!$E$7</f>
        <v>Unit</v>
      </c>
      <c r="G110" s="170" t="e">
        <f>H110/E110</f>
        <v>#DIV/0!</v>
      </c>
      <c r="H110" s="168">
        <f>SUM(H102:H109)</f>
        <v>0</v>
      </c>
      <c r="I110" s="171" t="e">
        <f>J110/E110</f>
        <v>#DIV/0!</v>
      </c>
      <c r="J110" s="168">
        <f>SUM(J102:J109)</f>
        <v>0</v>
      </c>
      <c r="K110" s="171" t="e">
        <f>L110/E110</f>
        <v>#DIV/0!</v>
      </c>
      <c r="L110" s="168">
        <f>SUM(L102:L109)</f>
        <v>0</v>
      </c>
    </row>
    <row r="111" spans="1:12" ht="6" customHeight="1" thickTop="1" thickBot="1" x14ac:dyDescent="0.25"/>
    <row r="112" spans="1:12" ht="15" customHeight="1" thickTop="1" thickBot="1" x14ac:dyDescent="0.25">
      <c r="A112" s="353" t="s">
        <v>13</v>
      </c>
      <c r="B112" s="354"/>
      <c r="C112" s="355"/>
      <c r="D112" s="361" t="s">
        <v>1</v>
      </c>
      <c r="E112" s="363" t="s">
        <v>6</v>
      </c>
      <c r="F112" s="365" t="s">
        <v>2</v>
      </c>
      <c r="G112" s="367" t="s">
        <v>247</v>
      </c>
      <c r="H112" s="368"/>
      <c r="I112" s="367" t="s">
        <v>248</v>
      </c>
      <c r="J112" s="369"/>
      <c r="K112" s="351" t="s">
        <v>249</v>
      </c>
      <c r="L112" s="352"/>
    </row>
    <row r="113" spans="1:12" ht="30" customHeight="1" thickBot="1" x14ac:dyDescent="0.25">
      <c r="A113" s="356"/>
      <c r="B113" s="357"/>
      <c r="C113" s="358"/>
      <c r="D113" s="362"/>
      <c r="E113" s="364"/>
      <c r="F113" s="366"/>
      <c r="G113" s="155" t="s">
        <v>245</v>
      </c>
      <c r="H113" s="156" t="s">
        <v>244</v>
      </c>
      <c r="I113" s="157" t="s">
        <v>300</v>
      </c>
      <c r="J113" s="156" t="s">
        <v>301</v>
      </c>
      <c r="K113" s="158" t="s">
        <v>246</v>
      </c>
      <c r="L113" s="159" t="s">
        <v>12</v>
      </c>
    </row>
    <row r="114" spans="1:12" ht="14.25" thickTop="1" thickBot="1" x14ac:dyDescent="0.25">
      <c r="A114" s="50" t="s">
        <v>146</v>
      </c>
      <c r="B114" s="18"/>
      <c r="C114" s="18"/>
      <c r="D114" s="19" t="s">
        <v>147</v>
      </c>
      <c r="E114" s="176"/>
      <c r="F114" s="177"/>
      <c r="G114" s="36"/>
      <c r="H114" s="43"/>
      <c r="I114" s="37"/>
      <c r="J114" s="43"/>
      <c r="K114" s="37"/>
      <c r="L114" s="43"/>
    </row>
    <row r="115" spans="1:12" s="12" customFormat="1" ht="12.75" customHeight="1" x14ac:dyDescent="0.2">
      <c r="A115" s="51"/>
      <c r="B115" s="150" t="s">
        <v>327</v>
      </c>
      <c r="C115" s="54"/>
      <c r="D115" s="147" t="s">
        <v>1</v>
      </c>
      <c r="E115" s="141">
        <v>0</v>
      </c>
      <c r="F115" s="144" t="s">
        <v>2</v>
      </c>
      <c r="G115" s="135">
        <v>0</v>
      </c>
      <c r="H115" s="110">
        <f>G115*$E115</f>
        <v>0</v>
      </c>
      <c r="I115" s="138">
        <v>0</v>
      </c>
      <c r="J115" s="44">
        <f>I115*$E115</f>
        <v>0</v>
      </c>
      <c r="K115" s="38">
        <f>G115+I115</f>
        <v>0</v>
      </c>
      <c r="L115" s="44">
        <f>K115*$E115</f>
        <v>0</v>
      </c>
    </row>
    <row r="116" spans="1:12" s="12" customFormat="1" ht="12.75" customHeight="1" x14ac:dyDescent="0.2">
      <c r="A116" s="52"/>
      <c r="B116" s="151" t="s">
        <v>327</v>
      </c>
      <c r="C116" s="55"/>
      <c r="D116" s="148" t="s">
        <v>1</v>
      </c>
      <c r="E116" s="142">
        <v>0</v>
      </c>
      <c r="F116" s="145" t="s">
        <v>2</v>
      </c>
      <c r="G116" s="136">
        <v>0</v>
      </c>
      <c r="H116" s="111">
        <f t="shared" ref="H116:H122" si="32">G116*$E116</f>
        <v>0</v>
      </c>
      <c r="I116" s="139">
        <v>0</v>
      </c>
      <c r="J116" s="45">
        <f t="shared" ref="J116:J122" si="33">I116*$E116</f>
        <v>0</v>
      </c>
      <c r="K116" s="39">
        <f t="shared" ref="K116:K122" si="34">G116+I116</f>
        <v>0</v>
      </c>
      <c r="L116" s="45">
        <f t="shared" ref="L116:L122" si="35">K116*$E116</f>
        <v>0</v>
      </c>
    </row>
    <row r="117" spans="1:12" s="12" customFormat="1" ht="12.75" customHeight="1" x14ac:dyDescent="0.2">
      <c r="A117" s="52"/>
      <c r="B117" s="151" t="s">
        <v>327</v>
      </c>
      <c r="C117" s="55"/>
      <c r="D117" s="148" t="s">
        <v>1</v>
      </c>
      <c r="E117" s="142">
        <v>0</v>
      </c>
      <c r="F117" s="145" t="s">
        <v>2</v>
      </c>
      <c r="G117" s="136">
        <v>0</v>
      </c>
      <c r="H117" s="111">
        <f t="shared" si="32"/>
        <v>0</v>
      </c>
      <c r="I117" s="139">
        <v>0</v>
      </c>
      <c r="J117" s="45">
        <f t="shared" si="33"/>
        <v>0</v>
      </c>
      <c r="K117" s="39">
        <f t="shared" si="34"/>
        <v>0</v>
      </c>
      <c r="L117" s="45">
        <f t="shared" si="35"/>
        <v>0</v>
      </c>
    </row>
    <row r="118" spans="1:12" s="12" customFormat="1" ht="12.75" customHeight="1" x14ac:dyDescent="0.2">
      <c r="A118" s="52"/>
      <c r="B118" s="151" t="s">
        <v>327</v>
      </c>
      <c r="C118" s="55"/>
      <c r="D118" s="148" t="s">
        <v>1</v>
      </c>
      <c r="E118" s="142">
        <v>0</v>
      </c>
      <c r="F118" s="145" t="s">
        <v>2</v>
      </c>
      <c r="G118" s="136">
        <v>0</v>
      </c>
      <c r="H118" s="111">
        <f t="shared" si="32"/>
        <v>0</v>
      </c>
      <c r="I118" s="139">
        <v>0</v>
      </c>
      <c r="J118" s="45">
        <f t="shared" si="33"/>
        <v>0</v>
      </c>
      <c r="K118" s="39">
        <f t="shared" si="34"/>
        <v>0</v>
      </c>
      <c r="L118" s="45">
        <f t="shared" si="35"/>
        <v>0</v>
      </c>
    </row>
    <row r="119" spans="1:12" s="12" customFormat="1" ht="12.75" customHeight="1" x14ac:dyDescent="0.2">
      <c r="A119" s="52"/>
      <c r="B119" s="151" t="s">
        <v>327</v>
      </c>
      <c r="C119" s="55"/>
      <c r="D119" s="148" t="s">
        <v>1</v>
      </c>
      <c r="E119" s="142">
        <v>0</v>
      </c>
      <c r="F119" s="145" t="s">
        <v>2</v>
      </c>
      <c r="G119" s="136">
        <v>0</v>
      </c>
      <c r="H119" s="111">
        <f t="shared" si="32"/>
        <v>0</v>
      </c>
      <c r="I119" s="139">
        <v>0</v>
      </c>
      <c r="J119" s="45">
        <f t="shared" si="33"/>
        <v>0</v>
      </c>
      <c r="K119" s="39">
        <f t="shared" si="34"/>
        <v>0</v>
      </c>
      <c r="L119" s="45">
        <f t="shared" si="35"/>
        <v>0</v>
      </c>
    </row>
    <row r="120" spans="1:12" s="12" customFormat="1" ht="12.75" customHeight="1" x14ac:dyDescent="0.2">
      <c r="A120" s="52"/>
      <c r="B120" s="151" t="s">
        <v>327</v>
      </c>
      <c r="C120" s="55"/>
      <c r="D120" s="148" t="s">
        <v>1</v>
      </c>
      <c r="E120" s="142">
        <v>0</v>
      </c>
      <c r="F120" s="145" t="s">
        <v>2</v>
      </c>
      <c r="G120" s="136">
        <v>0</v>
      </c>
      <c r="H120" s="111">
        <f t="shared" si="32"/>
        <v>0</v>
      </c>
      <c r="I120" s="139">
        <v>0</v>
      </c>
      <c r="J120" s="45">
        <f t="shared" si="33"/>
        <v>0</v>
      </c>
      <c r="K120" s="39">
        <f t="shared" si="34"/>
        <v>0</v>
      </c>
      <c r="L120" s="45">
        <f t="shared" si="35"/>
        <v>0</v>
      </c>
    </row>
    <row r="121" spans="1:12" s="12" customFormat="1" ht="12.75" customHeight="1" x14ac:dyDescent="0.2">
      <c r="A121" s="52"/>
      <c r="B121" s="151" t="s">
        <v>327</v>
      </c>
      <c r="C121" s="55"/>
      <c r="D121" s="148" t="s">
        <v>1</v>
      </c>
      <c r="E121" s="142">
        <v>0</v>
      </c>
      <c r="F121" s="145" t="s">
        <v>2</v>
      </c>
      <c r="G121" s="136">
        <v>0</v>
      </c>
      <c r="H121" s="111">
        <f t="shared" si="32"/>
        <v>0</v>
      </c>
      <c r="I121" s="139">
        <v>0</v>
      </c>
      <c r="J121" s="45">
        <f t="shared" si="33"/>
        <v>0</v>
      </c>
      <c r="K121" s="39">
        <f t="shared" si="34"/>
        <v>0</v>
      </c>
      <c r="L121" s="45">
        <f t="shared" si="35"/>
        <v>0</v>
      </c>
    </row>
    <row r="122" spans="1:12" s="12" customFormat="1" ht="12.75" customHeight="1" thickBot="1" x14ac:dyDescent="0.25">
      <c r="A122" s="53"/>
      <c r="B122" s="152" t="s">
        <v>327</v>
      </c>
      <c r="C122" s="56"/>
      <c r="D122" s="149" t="s">
        <v>1</v>
      </c>
      <c r="E122" s="143">
        <v>0</v>
      </c>
      <c r="F122" s="146" t="s">
        <v>2</v>
      </c>
      <c r="G122" s="137">
        <v>0</v>
      </c>
      <c r="H122" s="112">
        <f t="shared" si="32"/>
        <v>0</v>
      </c>
      <c r="I122" s="140">
        <v>0</v>
      </c>
      <c r="J122" s="46">
        <f t="shared" si="33"/>
        <v>0</v>
      </c>
      <c r="K122" s="40">
        <f t="shared" si="34"/>
        <v>0</v>
      </c>
      <c r="L122" s="46">
        <f t="shared" si="35"/>
        <v>0</v>
      </c>
    </row>
    <row r="123" spans="1:12" s="261" customFormat="1" ht="14.25" customHeight="1" thickTop="1" thickBot="1" x14ac:dyDescent="0.25">
      <c r="A123" s="359" t="s">
        <v>250</v>
      </c>
      <c r="B123" s="360"/>
      <c r="C123" s="360"/>
      <c r="D123" s="254" t="str">
        <f>D114</f>
        <v>OTHER HVAC SYSTEMS &amp; EQUIPMENT</v>
      </c>
      <c r="E123" s="248">
        <f>'Project Cost Summary'!$D$7</f>
        <v>0</v>
      </c>
      <c r="F123" s="252" t="str">
        <f>'Project Cost Summary'!$E$7</f>
        <v>Unit</v>
      </c>
      <c r="G123" s="170" t="e">
        <f>H123/E123</f>
        <v>#DIV/0!</v>
      </c>
      <c r="H123" s="168">
        <f>SUM(H115:H122)</f>
        <v>0</v>
      </c>
      <c r="I123" s="171" t="e">
        <f>J123/E123</f>
        <v>#DIV/0!</v>
      </c>
      <c r="J123" s="168">
        <f>SUM(J115:J122)</f>
        <v>0</v>
      </c>
      <c r="K123" s="171" t="e">
        <f>L123/E123</f>
        <v>#DIV/0!</v>
      </c>
      <c r="L123" s="168">
        <f>SUM(L115:L122)</f>
        <v>0</v>
      </c>
    </row>
    <row r="124" spans="1:12" ht="39.950000000000003" customHeight="1" thickTop="1" thickBot="1" x14ac:dyDescent="0.3">
      <c r="A124" s="13" t="str">
        <f>A6</f>
        <v xml:space="preserve">Summary Item </v>
      </c>
      <c r="B124" s="13"/>
      <c r="C124" s="182" t="str">
        <f>C6</f>
        <v>D30</v>
      </c>
      <c r="D124" s="13" t="str">
        <f>D6</f>
        <v>HVAC</v>
      </c>
    </row>
    <row r="125" spans="1:12" ht="15" customHeight="1" thickTop="1" thickBot="1" x14ac:dyDescent="0.25">
      <c r="A125" s="353" t="s">
        <v>13</v>
      </c>
      <c r="B125" s="354"/>
      <c r="C125" s="355"/>
      <c r="D125" s="361" t="s">
        <v>1</v>
      </c>
      <c r="E125" s="363" t="s">
        <v>6</v>
      </c>
      <c r="F125" s="365" t="s">
        <v>2</v>
      </c>
      <c r="G125" s="367" t="s">
        <v>247</v>
      </c>
      <c r="H125" s="368"/>
      <c r="I125" s="367" t="s">
        <v>248</v>
      </c>
      <c r="J125" s="369"/>
      <c r="K125" s="351" t="s">
        <v>249</v>
      </c>
      <c r="L125" s="352"/>
    </row>
    <row r="126" spans="1:12" ht="30" customHeight="1" thickBot="1" x14ac:dyDescent="0.25">
      <c r="A126" s="356"/>
      <c r="B126" s="357"/>
      <c r="C126" s="358"/>
      <c r="D126" s="362"/>
      <c r="E126" s="364"/>
      <c r="F126" s="366"/>
      <c r="G126" s="155" t="s">
        <v>245</v>
      </c>
      <c r="H126" s="156" t="s">
        <v>244</v>
      </c>
      <c r="I126" s="157" t="s">
        <v>300</v>
      </c>
      <c r="J126" s="156" t="s">
        <v>301</v>
      </c>
      <c r="K126" s="158" t="s">
        <v>246</v>
      </c>
      <c r="L126" s="159" t="s">
        <v>12</v>
      </c>
    </row>
    <row r="127" spans="1:12" ht="15" customHeight="1" thickTop="1" thickBot="1" x14ac:dyDescent="0.25">
      <c r="A127" s="178"/>
      <c r="B127" s="179"/>
      <c r="C127" s="179"/>
      <c r="D127" s="179"/>
      <c r="E127" s="179"/>
      <c r="F127" s="179"/>
      <c r="G127" s="180"/>
      <c r="H127" s="179"/>
      <c r="I127" s="180"/>
      <c r="J127" s="179"/>
      <c r="K127" s="180"/>
      <c r="L127" s="181"/>
    </row>
    <row r="128" spans="1:12" s="261" customFormat="1" ht="15" customHeight="1" thickBot="1" x14ac:dyDescent="0.25">
      <c r="A128" s="380" t="str">
        <f>C6</f>
        <v>D30</v>
      </c>
      <c r="B128" s="381"/>
      <c r="C128" s="382"/>
      <c r="D128" s="275" t="str">
        <f>D6</f>
        <v>HVAC</v>
      </c>
      <c r="E128" s="249">
        <f>'Project Cost Summary'!$D$7</f>
        <v>0</v>
      </c>
      <c r="F128" s="253" t="str">
        <f>'Project Cost Summary'!$E$7</f>
        <v>Unit</v>
      </c>
      <c r="G128" s="276" t="e">
        <f>H128/E128</f>
        <v>#DIV/0!</v>
      </c>
      <c r="H128" s="277">
        <f>H19+H32+H45+H58+H71+H84+H97+H110+H123</f>
        <v>0</v>
      </c>
      <c r="I128" s="278" t="e">
        <f>J128/E128</f>
        <v>#DIV/0!</v>
      </c>
      <c r="J128" s="277">
        <f>J19+J32+J45+J58+J71+J84+J97+J110+J123</f>
        <v>0</v>
      </c>
      <c r="K128" s="279" t="e">
        <f>L128/E128</f>
        <v>#DIV/0!</v>
      </c>
      <c r="L128" s="280">
        <f>L19+L32+L45+L58+L71+L84+L97+L110+L123</f>
        <v>0</v>
      </c>
    </row>
    <row r="129" ht="13.5" thickTop="1" x14ac:dyDescent="0.2"/>
  </sheetData>
  <sheetProtection formatCells="0" formatRows="0" selectLockedCells="1"/>
  <mergeCells count="88">
    <mergeCell ref="A128:C128"/>
    <mergeCell ref="A32:C32"/>
    <mergeCell ref="A84:C84"/>
    <mergeCell ref="A99:C100"/>
    <mergeCell ref="A97:C97"/>
    <mergeCell ref="A73:C74"/>
    <mergeCell ref="A47:C48"/>
    <mergeCell ref="A58:C58"/>
    <mergeCell ref="A110:C110"/>
    <mergeCell ref="A112:C113"/>
    <mergeCell ref="A86:C87"/>
    <mergeCell ref="A21:C22"/>
    <mergeCell ref="A34:C35"/>
    <mergeCell ref="A45:C45"/>
    <mergeCell ref="A60:C61"/>
    <mergeCell ref="A71:C71"/>
    <mergeCell ref="F112:F113"/>
    <mergeCell ref="G112:H112"/>
    <mergeCell ref="I112:J112"/>
    <mergeCell ref="K112:L112"/>
    <mergeCell ref="I86:J86"/>
    <mergeCell ref="K86:L86"/>
    <mergeCell ref="A8:C9"/>
    <mergeCell ref="A19:C19"/>
    <mergeCell ref="F8:F9"/>
    <mergeCell ref="E8:E9"/>
    <mergeCell ref="D8:D9"/>
    <mergeCell ref="K8:L8"/>
    <mergeCell ref="D21:D22"/>
    <mergeCell ref="E21:E22"/>
    <mergeCell ref="F21:F22"/>
    <mergeCell ref="G21:H21"/>
    <mergeCell ref="I21:J21"/>
    <mergeCell ref="K21:L21"/>
    <mergeCell ref="I8:J8"/>
    <mergeCell ref="G8:H8"/>
    <mergeCell ref="I34:J34"/>
    <mergeCell ref="K34:L34"/>
    <mergeCell ref="K73:L73"/>
    <mergeCell ref="K47:L47"/>
    <mergeCell ref="I73:J73"/>
    <mergeCell ref="I60:J60"/>
    <mergeCell ref="K60:L60"/>
    <mergeCell ref="I47:J47"/>
    <mergeCell ref="D86:D87"/>
    <mergeCell ref="E86:E87"/>
    <mergeCell ref="F86:F87"/>
    <mergeCell ref="G86:H86"/>
    <mergeCell ref="F34:F35"/>
    <mergeCell ref="G34:H34"/>
    <mergeCell ref="D34:D35"/>
    <mergeCell ref="E34:E35"/>
    <mergeCell ref="D47:D48"/>
    <mergeCell ref="E47:E48"/>
    <mergeCell ref="F47:F48"/>
    <mergeCell ref="G47:H47"/>
    <mergeCell ref="D73:D74"/>
    <mergeCell ref="E73:E74"/>
    <mergeCell ref="F73:F74"/>
    <mergeCell ref="G73:H73"/>
    <mergeCell ref="D60:D61"/>
    <mergeCell ref="E60:E61"/>
    <mergeCell ref="F60:F61"/>
    <mergeCell ref="G60:H60"/>
    <mergeCell ref="D99:D100"/>
    <mergeCell ref="E99:E100"/>
    <mergeCell ref="F99:F100"/>
    <mergeCell ref="K125:L125"/>
    <mergeCell ref="A125:C126"/>
    <mergeCell ref="D125:D126"/>
    <mergeCell ref="E125:E126"/>
    <mergeCell ref="F125:F126"/>
    <mergeCell ref="G125:H125"/>
    <mergeCell ref="I125:J125"/>
    <mergeCell ref="A123:C123"/>
    <mergeCell ref="G99:H99"/>
    <mergeCell ref="I99:J99"/>
    <mergeCell ref="K99:L99"/>
    <mergeCell ref="D112:D113"/>
    <mergeCell ref="E112:E113"/>
    <mergeCell ref="A1:B1"/>
    <mergeCell ref="A2:B2"/>
    <mergeCell ref="A3:B3"/>
    <mergeCell ref="A4:B4"/>
    <mergeCell ref="C1:D1"/>
    <mergeCell ref="C2:D2"/>
    <mergeCell ref="C3:D3"/>
    <mergeCell ref="C4:D4"/>
  </mergeCells>
  <phoneticPr fontId="6" type="noConversion"/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4" manualBreakCount="4">
    <brk id="32" max="11" man="1"/>
    <brk id="58" max="11" man="1"/>
    <brk id="84" max="11" man="1"/>
    <brk id="110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Summary'!B21</f>
        <v>D40</v>
      </c>
      <c r="D6" s="15" t="str">
        <f>'Project Cost Summary'!C21</f>
        <v>Fire Protection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148</v>
      </c>
      <c r="B10" s="18"/>
      <c r="C10" s="18"/>
      <c r="D10" s="57" t="s">
        <v>149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ht="12.75" customHeigh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FIRE PROTECTION SPRINKLERS SYSTEMS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150</v>
      </c>
      <c r="B23" s="18"/>
      <c r="C23" s="18"/>
      <c r="D23" s="19" t="s">
        <v>151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ht="12.75" customHeigh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STANDPIPE &amp; HOSE SYSTEMS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152</v>
      </c>
      <c r="B36" s="18"/>
      <c r="C36" s="18"/>
      <c r="D36" s="19" t="s">
        <v>153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ht="12.75" customHeigh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FIRE PROTECTION SPECIALTIES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154</v>
      </c>
      <c r="B49" s="18"/>
      <c r="C49" s="18"/>
      <c r="D49" s="19" t="s">
        <v>155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ht="12.75" customHeigh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OTHER FIRE PROTECTION SYSTEMS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83" t="s">
        <v>247</v>
      </c>
      <c r="H73" s="384"/>
      <c r="I73" s="383" t="s">
        <v>248</v>
      </c>
      <c r="J73" s="385"/>
      <c r="K73" s="351" t="s">
        <v>249</v>
      </c>
      <c r="L73" s="352"/>
    </row>
    <row r="74" spans="1:12" ht="27.95" customHeight="1" thickTop="1" thickBot="1" x14ac:dyDescent="0.25">
      <c r="A74" s="356"/>
      <c r="B74" s="357"/>
      <c r="C74" s="358"/>
      <c r="D74" s="362"/>
      <c r="E74" s="364"/>
      <c r="F74" s="366"/>
      <c r="G74" s="161" t="s">
        <v>245</v>
      </c>
      <c r="H74" s="162" t="s">
        <v>244</v>
      </c>
      <c r="I74" s="163" t="s">
        <v>300</v>
      </c>
      <c r="J74" s="162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D40</v>
      </c>
      <c r="D85" s="13" t="str">
        <f>D6</f>
        <v>Fire Protection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D40</v>
      </c>
      <c r="B89" s="371"/>
      <c r="C89" s="372"/>
      <c r="D89" s="255" t="str">
        <f>D6</f>
        <v>Fire Protection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32:C32"/>
    <mergeCell ref="A19:C19"/>
    <mergeCell ref="D34:D35"/>
    <mergeCell ref="A8:C9"/>
    <mergeCell ref="A21:C22"/>
    <mergeCell ref="D8:D9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F8:F9"/>
    <mergeCell ref="E8:E9"/>
    <mergeCell ref="G34:H34"/>
    <mergeCell ref="I34:J34"/>
    <mergeCell ref="K34:L34"/>
    <mergeCell ref="A89:C89"/>
    <mergeCell ref="A34:C35"/>
    <mergeCell ref="A71:C71"/>
    <mergeCell ref="A58:C58"/>
    <mergeCell ref="A45:C45"/>
    <mergeCell ref="I60:J60"/>
    <mergeCell ref="K60:L60"/>
    <mergeCell ref="E34:E35"/>
    <mergeCell ref="F34:F35"/>
    <mergeCell ref="A47:C48"/>
    <mergeCell ref="A60:C61"/>
    <mergeCell ref="D47:D48"/>
    <mergeCell ref="E47:E48"/>
    <mergeCell ref="F47:F48"/>
    <mergeCell ref="K47:L47"/>
    <mergeCell ref="D60:D61"/>
    <mergeCell ref="E60:E61"/>
    <mergeCell ref="F60:F61"/>
    <mergeCell ref="G60:H60"/>
    <mergeCell ref="I47:J47"/>
    <mergeCell ref="G47:H47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73:L73"/>
    <mergeCell ref="D73:D74"/>
    <mergeCell ref="E73:E74"/>
    <mergeCell ref="F73:F74"/>
    <mergeCell ref="I73:J73"/>
    <mergeCell ref="A1:B1"/>
    <mergeCell ref="A2:B2"/>
    <mergeCell ref="A3:B3"/>
    <mergeCell ref="A4:B4"/>
    <mergeCell ref="C1:D1"/>
    <mergeCell ref="C2:D2"/>
    <mergeCell ref="C3:D3"/>
    <mergeCell ref="C4:D4"/>
  </mergeCells>
  <phoneticPr fontId="6" type="noConversion"/>
  <pageMargins left="0.5" right="0.5" top="1.4" bottom="0.4" header="0.6" footer="0.25"/>
  <pageSetup scale="86" orientation="landscape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Summary'!B22</f>
        <v>D50</v>
      </c>
      <c r="D6" s="15" t="str">
        <f>'Project Cost Summary'!C22</f>
        <v>Electrical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156</v>
      </c>
      <c r="B10" s="18"/>
      <c r="C10" s="18"/>
      <c r="D10" s="57" t="s">
        <v>157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ht="12.75" customHeigh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ELECTRICAL SERVICE &amp; DISTRIBUTION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158</v>
      </c>
      <c r="B23" s="18"/>
      <c r="C23" s="18"/>
      <c r="D23" s="19" t="s">
        <v>159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ht="12.75" customHeigh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LIGHTING &amp; BRANCH WIRING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160</v>
      </c>
      <c r="B36" s="18"/>
      <c r="C36" s="18"/>
      <c r="D36" s="19" t="s">
        <v>161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ht="12.75" customHeigh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COMMUNICATIONS &amp; SECURITY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162</v>
      </c>
      <c r="B49" s="18"/>
      <c r="C49" s="18"/>
      <c r="D49" s="19" t="s">
        <v>163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ht="12.75" customHeigh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SPECIAL ELECTRICAL SYSTEMS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164</v>
      </c>
      <c r="B62" s="18"/>
      <c r="C62" s="18"/>
      <c r="D62" s="19" t="s">
        <v>165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OTHER ELECTRICAL SYSTEMS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83" t="s">
        <v>247</v>
      </c>
      <c r="H73" s="384"/>
      <c r="I73" s="383" t="s">
        <v>248</v>
      </c>
      <c r="J73" s="385"/>
      <c r="K73" s="351" t="s">
        <v>249</v>
      </c>
      <c r="L73" s="352"/>
    </row>
    <row r="74" spans="1:12" ht="27.95" customHeight="1" thickTop="1" thickBot="1" x14ac:dyDescent="0.25">
      <c r="A74" s="356"/>
      <c r="B74" s="357"/>
      <c r="C74" s="358"/>
      <c r="D74" s="362"/>
      <c r="E74" s="364"/>
      <c r="F74" s="366"/>
      <c r="G74" s="161" t="s">
        <v>245</v>
      </c>
      <c r="H74" s="162" t="s">
        <v>244</v>
      </c>
      <c r="I74" s="163" t="s">
        <v>300</v>
      </c>
      <c r="J74" s="162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D50</v>
      </c>
      <c r="D85" s="13" t="str">
        <f>D6</f>
        <v>Electrical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D50</v>
      </c>
      <c r="B89" s="371"/>
      <c r="C89" s="372"/>
      <c r="D89" s="255" t="str">
        <f>D6</f>
        <v>Electrical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mergeCells count="64">
    <mergeCell ref="A32:C32"/>
    <mergeCell ref="A19:C19"/>
    <mergeCell ref="A8:C9"/>
    <mergeCell ref="A21:C22"/>
    <mergeCell ref="F8:F9"/>
    <mergeCell ref="E8:E9"/>
    <mergeCell ref="D8:D9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71:C71"/>
    <mergeCell ref="A58:C58"/>
    <mergeCell ref="A45:C45"/>
    <mergeCell ref="I60:J60"/>
    <mergeCell ref="K60:L60"/>
    <mergeCell ref="D34:D35"/>
    <mergeCell ref="E34:E35"/>
    <mergeCell ref="F34:F35"/>
    <mergeCell ref="A47:C48"/>
    <mergeCell ref="A60:C61"/>
    <mergeCell ref="D47:D48"/>
    <mergeCell ref="E47:E48"/>
    <mergeCell ref="F47:F48"/>
    <mergeCell ref="K47:L47"/>
    <mergeCell ref="D60:D61"/>
    <mergeCell ref="E60:E61"/>
    <mergeCell ref="F60:F61"/>
    <mergeCell ref="G60:H60"/>
    <mergeCell ref="I47:J47"/>
    <mergeCell ref="G47:H47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73:L73"/>
    <mergeCell ref="D73:D74"/>
    <mergeCell ref="E73:E74"/>
    <mergeCell ref="F73:F74"/>
    <mergeCell ref="I73:J73"/>
    <mergeCell ref="A1:B1"/>
    <mergeCell ref="A2:B2"/>
    <mergeCell ref="A3:B3"/>
    <mergeCell ref="A4:B4"/>
    <mergeCell ref="C1:D1"/>
    <mergeCell ref="C2:D2"/>
    <mergeCell ref="C3:D3"/>
    <mergeCell ref="C4:D4"/>
  </mergeCells>
  <phoneticPr fontId="6" type="noConversion"/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Summary'!B23</f>
        <v>E10</v>
      </c>
      <c r="D6" s="15" t="str">
        <f>'Project Cost Summary'!C23</f>
        <v>Equipment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166</v>
      </c>
      <c r="B10" s="18"/>
      <c r="C10" s="18"/>
      <c r="D10" s="57" t="s">
        <v>167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ht="12.75" customHeigh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COMMERCIAL EQUIPMENT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168</v>
      </c>
      <c r="B23" s="18"/>
      <c r="C23" s="18"/>
      <c r="D23" s="19" t="s">
        <v>169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ht="12.75" customHeigh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INSTITUTIONAL EQUIPMENT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170</v>
      </c>
      <c r="B36" s="18"/>
      <c r="C36" s="18"/>
      <c r="D36" s="19" t="s">
        <v>173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ht="12.75" customHeigh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VEHICULAR EQUIPMENT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171</v>
      </c>
      <c r="B49" s="18"/>
      <c r="C49" s="18"/>
      <c r="D49" s="19" t="s">
        <v>172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ht="12.75" customHeigh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OTHER EQUIPMENT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83" t="s">
        <v>247</v>
      </c>
      <c r="H73" s="384"/>
      <c r="I73" s="383" t="s">
        <v>248</v>
      </c>
      <c r="J73" s="385"/>
      <c r="K73" s="351" t="s">
        <v>249</v>
      </c>
      <c r="L73" s="352"/>
    </row>
    <row r="74" spans="1:12" ht="27.95" customHeight="1" thickTop="1" thickBot="1" x14ac:dyDescent="0.25">
      <c r="A74" s="356"/>
      <c r="B74" s="357"/>
      <c r="C74" s="358"/>
      <c r="D74" s="362"/>
      <c r="E74" s="364"/>
      <c r="F74" s="366"/>
      <c r="G74" s="161" t="s">
        <v>245</v>
      </c>
      <c r="H74" s="162" t="s">
        <v>244</v>
      </c>
      <c r="I74" s="163" t="s">
        <v>300</v>
      </c>
      <c r="J74" s="162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E10</v>
      </c>
      <c r="D85" s="13" t="str">
        <f>D6</f>
        <v>Equipment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E10</v>
      </c>
      <c r="B89" s="371"/>
      <c r="C89" s="372"/>
      <c r="D89" s="255" t="str">
        <f>D6</f>
        <v>Equipment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32:C32"/>
    <mergeCell ref="A19:C19"/>
    <mergeCell ref="D34:D35"/>
    <mergeCell ref="A8:C9"/>
    <mergeCell ref="A21:C22"/>
    <mergeCell ref="D8:D9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F8:F9"/>
    <mergeCell ref="E8:E9"/>
    <mergeCell ref="G34:H34"/>
    <mergeCell ref="I34:J34"/>
    <mergeCell ref="K34:L34"/>
    <mergeCell ref="A89:C89"/>
    <mergeCell ref="A34:C35"/>
    <mergeCell ref="A71:C71"/>
    <mergeCell ref="A58:C58"/>
    <mergeCell ref="A45:C45"/>
    <mergeCell ref="I60:J60"/>
    <mergeCell ref="K60:L60"/>
    <mergeCell ref="E34:E35"/>
    <mergeCell ref="F34:F35"/>
    <mergeCell ref="A47:C48"/>
    <mergeCell ref="A60:C61"/>
    <mergeCell ref="D47:D48"/>
    <mergeCell ref="E47:E48"/>
    <mergeCell ref="F47:F48"/>
    <mergeCell ref="K47:L47"/>
    <mergeCell ref="D60:D61"/>
    <mergeCell ref="E60:E61"/>
    <mergeCell ref="F60:F61"/>
    <mergeCell ref="G60:H60"/>
    <mergeCell ref="I47:J47"/>
    <mergeCell ref="G47:H47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73:L73"/>
    <mergeCell ref="D73:D74"/>
    <mergeCell ref="E73:E74"/>
    <mergeCell ref="F73:F74"/>
    <mergeCell ref="I73:J73"/>
    <mergeCell ref="A1:B1"/>
    <mergeCell ref="A2:B2"/>
    <mergeCell ref="A3:B3"/>
    <mergeCell ref="A4:B4"/>
    <mergeCell ref="C1:D1"/>
    <mergeCell ref="C2:D2"/>
    <mergeCell ref="C3:D3"/>
    <mergeCell ref="C4:D4"/>
  </mergeCells>
  <phoneticPr fontId="6" type="noConversion"/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Summary'!B24</f>
        <v>E20</v>
      </c>
      <c r="D6" s="15" t="str">
        <f>'Project Cost Summary'!C24</f>
        <v>Furnishings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174</v>
      </c>
      <c r="B10" s="18"/>
      <c r="C10" s="18"/>
      <c r="D10" s="57" t="s">
        <v>175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ht="12.75" customHeigh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FIXED FURNISHINGS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176</v>
      </c>
      <c r="B23" s="18"/>
      <c r="C23" s="18"/>
      <c r="D23" s="19" t="s">
        <v>177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ht="12.75" customHeigh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MOVABLE FURNISHINGS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178</v>
      </c>
      <c r="B36" s="18"/>
      <c r="C36" s="18"/>
      <c r="D36" s="19" t="s">
        <v>179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ht="12.75" customHeigh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OTHER FURNISHINGS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ht="12.75" customHeigh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83" t="s">
        <v>247</v>
      </c>
      <c r="H73" s="384"/>
      <c r="I73" s="383" t="s">
        <v>248</v>
      </c>
      <c r="J73" s="385"/>
      <c r="K73" s="351" t="s">
        <v>249</v>
      </c>
      <c r="L73" s="352"/>
    </row>
    <row r="74" spans="1:12" ht="27.95" customHeight="1" thickTop="1" thickBot="1" x14ac:dyDescent="0.25">
      <c r="A74" s="356"/>
      <c r="B74" s="357"/>
      <c r="C74" s="358"/>
      <c r="D74" s="362"/>
      <c r="E74" s="364"/>
      <c r="F74" s="366"/>
      <c r="G74" s="161" t="s">
        <v>245</v>
      </c>
      <c r="H74" s="162" t="s">
        <v>244</v>
      </c>
      <c r="I74" s="163" t="s">
        <v>300</v>
      </c>
      <c r="J74" s="162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E20</v>
      </c>
      <c r="D85" s="13" t="str">
        <f>D6</f>
        <v>Furnishings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E20</v>
      </c>
      <c r="B89" s="371"/>
      <c r="C89" s="372"/>
      <c r="D89" s="255" t="str">
        <f>D6</f>
        <v>Furnishings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mergeCells count="64">
    <mergeCell ref="A32:C32"/>
    <mergeCell ref="A19:C19"/>
    <mergeCell ref="D34:D35"/>
    <mergeCell ref="A8:C9"/>
    <mergeCell ref="A21:C22"/>
    <mergeCell ref="D8:D9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F8:F9"/>
    <mergeCell ref="E8:E9"/>
    <mergeCell ref="G34:H34"/>
    <mergeCell ref="I34:J34"/>
    <mergeCell ref="K34:L34"/>
    <mergeCell ref="A89:C89"/>
    <mergeCell ref="A34:C35"/>
    <mergeCell ref="A71:C71"/>
    <mergeCell ref="A58:C58"/>
    <mergeCell ref="A45:C45"/>
    <mergeCell ref="I60:J60"/>
    <mergeCell ref="K60:L60"/>
    <mergeCell ref="E34:E35"/>
    <mergeCell ref="F34:F35"/>
    <mergeCell ref="A47:C48"/>
    <mergeCell ref="A60:C61"/>
    <mergeCell ref="D47:D48"/>
    <mergeCell ref="E47:E48"/>
    <mergeCell ref="F47:F48"/>
    <mergeCell ref="K47:L47"/>
    <mergeCell ref="D60:D61"/>
    <mergeCell ref="E60:E61"/>
    <mergeCell ref="F60:F61"/>
    <mergeCell ref="G60:H60"/>
    <mergeCell ref="I47:J47"/>
    <mergeCell ref="G47:H47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73:L73"/>
    <mergeCell ref="D73:D74"/>
    <mergeCell ref="E73:E74"/>
    <mergeCell ref="F73:F74"/>
    <mergeCell ref="I73:J73"/>
    <mergeCell ref="A1:B1"/>
    <mergeCell ref="A2:B2"/>
    <mergeCell ref="A3:B3"/>
    <mergeCell ref="A4:B4"/>
    <mergeCell ref="C1:D1"/>
    <mergeCell ref="C2:D2"/>
    <mergeCell ref="C3:D3"/>
    <mergeCell ref="C4:D4"/>
  </mergeCells>
  <phoneticPr fontId="6" type="noConversion"/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Summary'!B25</f>
        <v>F10</v>
      </c>
      <c r="D6" s="15" t="str">
        <f>'Project Cost Summary'!C25</f>
        <v>Special Construction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180</v>
      </c>
      <c r="B10" s="18"/>
      <c r="C10" s="18"/>
      <c r="D10" s="57" t="s">
        <v>181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ht="12.75" customHeigh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SPECIAL STRUCTURES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182</v>
      </c>
      <c r="B23" s="18"/>
      <c r="C23" s="18"/>
      <c r="D23" s="19" t="s">
        <v>183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ht="12.75" customHeigh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INTEGRATED CONSTRUCTION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184</v>
      </c>
      <c r="B36" s="18"/>
      <c r="C36" s="18"/>
      <c r="D36" s="19" t="s">
        <v>252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ht="12.75" customHeigh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SPECIAL CONSTRUCTION SYSTEMS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185</v>
      </c>
      <c r="B49" s="18"/>
      <c r="C49" s="18"/>
      <c r="D49" s="19" t="s">
        <v>186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ht="12.75" customHeigh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SPECIAL FACILITIES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187</v>
      </c>
      <c r="B62" s="18"/>
      <c r="C62" s="18"/>
      <c r="D62" s="19" t="s">
        <v>188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SPECIAL CONTROLS &amp; INSTRUMENTATION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83" t="s">
        <v>247</v>
      </c>
      <c r="H73" s="384"/>
      <c r="I73" s="383" t="s">
        <v>248</v>
      </c>
      <c r="J73" s="385"/>
      <c r="K73" s="351" t="s">
        <v>249</v>
      </c>
      <c r="L73" s="352"/>
    </row>
    <row r="74" spans="1:12" ht="27.95" customHeight="1" thickTop="1" thickBot="1" x14ac:dyDescent="0.25">
      <c r="A74" s="356"/>
      <c r="B74" s="357"/>
      <c r="C74" s="358"/>
      <c r="D74" s="362"/>
      <c r="E74" s="364"/>
      <c r="F74" s="366"/>
      <c r="G74" s="161" t="s">
        <v>245</v>
      </c>
      <c r="H74" s="162" t="s">
        <v>244</v>
      </c>
      <c r="I74" s="163" t="s">
        <v>300</v>
      </c>
      <c r="J74" s="162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F10</v>
      </c>
      <c r="D85" s="13" t="str">
        <f>D6</f>
        <v>Special Construction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F10</v>
      </c>
      <c r="B89" s="371"/>
      <c r="C89" s="372"/>
      <c r="D89" s="255" t="str">
        <f>D6</f>
        <v>Special Construction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32:C32"/>
    <mergeCell ref="A19:C19"/>
    <mergeCell ref="A8:C9"/>
    <mergeCell ref="A21:C22"/>
    <mergeCell ref="F8:F9"/>
    <mergeCell ref="E8:E9"/>
    <mergeCell ref="D8:D9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71:C71"/>
    <mergeCell ref="A58:C58"/>
    <mergeCell ref="A45:C45"/>
    <mergeCell ref="I60:J60"/>
    <mergeCell ref="K60:L60"/>
    <mergeCell ref="D34:D35"/>
    <mergeCell ref="E34:E35"/>
    <mergeCell ref="F34:F35"/>
    <mergeCell ref="A47:C48"/>
    <mergeCell ref="A60:C61"/>
    <mergeCell ref="D47:D48"/>
    <mergeCell ref="E47:E48"/>
    <mergeCell ref="F47:F48"/>
    <mergeCell ref="K47:L47"/>
    <mergeCell ref="D60:D61"/>
    <mergeCell ref="E60:E61"/>
    <mergeCell ref="F60:F61"/>
    <mergeCell ref="G60:H60"/>
    <mergeCell ref="I47:J47"/>
    <mergeCell ref="G47:H47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73:L73"/>
    <mergeCell ref="D73:D74"/>
    <mergeCell ref="E73:E74"/>
    <mergeCell ref="F73:F74"/>
    <mergeCell ref="I73:J73"/>
    <mergeCell ref="A1:B1"/>
    <mergeCell ref="A2:B2"/>
    <mergeCell ref="A3:B3"/>
    <mergeCell ref="A4:B4"/>
    <mergeCell ref="C1:D1"/>
    <mergeCell ref="C2:D2"/>
    <mergeCell ref="C3:D3"/>
    <mergeCell ref="C4:D4"/>
  </mergeCells>
  <phoneticPr fontId="6" type="noConversion"/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Summary'!B26</f>
        <v>F20</v>
      </c>
      <c r="D6" s="15" t="str">
        <f>'Project Cost Summary'!C26</f>
        <v>Selective Building Demolition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189</v>
      </c>
      <c r="B10" s="18"/>
      <c r="C10" s="18"/>
      <c r="D10" s="57" t="s">
        <v>190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ht="12.75" customHeigh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BUILDING ELEMENTS DEMOLITION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191</v>
      </c>
      <c r="B23" s="18"/>
      <c r="C23" s="18"/>
      <c r="D23" s="19" t="s">
        <v>192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ht="12.75" customHeigh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HAZARDOUS COMPONENTS ABATEMENT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ht="12.75" customHeigh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ht="12.75" customHeigh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83" t="s">
        <v>247</v>
      </c>
      <c r="H73" s="384"/>
      <c r="I73" s="383" t="s">
        <v>248</v>
      </c>
      <c r="J73" s="385"/>
      <c r="K73" s="351" t="s">
        <v>249</v>
      </c>
      <c r="L73" s="352"/>
    </row>
    <row r="74" spans="1:12" ht="27.95" customHeight="1" thickTop="1" thickBot="1" x14ac:dyDescent="0.25">
      <c r="A74" s="356"/>
      <c r="B74" s="357"/>
      <c r="C74" s="358"/>
      <c r="D74" s="362"/>
      <c r="E74" s="364"/>
      <c r="F74" s="366"/>
      <c r="G74" s="161" t="s">
        <v>245</v>
      </c>
      <c r="H74" s="162" t="s">
        <v>244</v>
      </c>
      <c r="I74" s="163" t="s">
        <v>300</v>
      </c>
      <c r="J74" s="162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F20</v>
      </c>
      <c r="D85" s="13" t="str">
        <f>D6</f>
        <v>Selective Building Demolition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F20</v>
      </c>
      <c r="B89" s="371"/>
      <c r="C89" s="372"/>
      <c r="D89" s="255" t="str">
        <f>D6</f>
        <v>Selective Building Demolition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K86:L86"/>
    <mergeCell ref="A89:C89"/>
    <mergeCell ref="A84:C84"/>
    <mergeCell ref="A58:C58"/>
    <mergeCell ref="A45:C45"/>
    <mergeCell ref="D47:D48"/>
    <mergeCell ref="E47:E48"/>
    <mergeCell ref="F47:F48"/>
    <mergeCell ref="E60:E61"/>
    <mergeCell ref="F60:F61"/>
    <mergeCell ref="I86:J86"/>
    <mergeCell ref="E73:E74"/>
    <mergeCell ref="F73:F74"/>
    <mergeCell ref="G73:H73"/>
    <mergeCell ref="I73:J73"/>
    <mergeCell ref="K73:L73"/>
    <mergeCell ref="K8:L8"/>
    <mergeCell ref="D21:D22"/>
    <mergeCell ref="E21:E22"/>
    <mergeCell ref="F21:F22"/>
    <mergeCell ref="G21:H21"/>
    <mergeCell ref="I21:J21"/>
    <mergeCell ref="K21:L21"/>
    <mergeCell ref="F8:F9"/>
    <mergeCell ref="E8:E9"/>
    <mergeCell ref="D8:D9"/>
    <mergeCell ref="G8:H8"/>
    <mergeCell ref="I8:J8"/>
    <mergeCell ref="F34:F35"/>
    <mergeCell ref="G34:H34"/>
    <mergeCell ref="I34:J34"/>
    <mergeCell ref="K34:L34"/>
    <mergeCell ref="A73:C74"/>
    <mergeCell ref="A71:C71"/>
    <mergeCell ref="G47:H47"/>
    <mergeCell ref="I47:J47"/>
    <mergeCell ref="K47:L47"/>
    <mergeCell ref="D60:D61"/>
    <mergeCell ref="D34:D35"/>
    <mergeCell ref="E34:E35"/>
    <mergeCell ref="G60:H60"/>
    <mergeCell ref="I60:J60"/>
    <mergeCell ref="K60:L60"/>
    <mergeCell ref="D73:D74"/>
    <mergeCell ref="A8:C9"/>
    <mergeCell ref="A21:C22"/>
    <mergeCell ref="A34:C35"/>
    <mergeCell ref="A47:C48"/>
    <mergeCell ref="A60:C61"/>
    <mergeCell ref="A32:C32"/>
    <mergeCell ref="A19:C19"/>
    <mergeCell ref="A86:C87"/>
    <mergeCell ref="D86:D87"/>
    <mergeCell ref="E86:E87"/>
    <mergeCell ref="F86:F87"/>
    <mergeCell ref="G86:H86"/>
    <mergeCell ref="A1:B1"/>
    <mergeCell ref="A2:B2"/>
    <mergeCell ref="A3:B3"/>
    <mergeCell ref="A4:B4"/>
    <mergeCell ref="C1:D1"/>
    <mergeCell ref="C2:D2"/>
    <mergeCell ref="C3:D3"/>
    <mergeCell ref="C4:D4"/>
  </mergeCells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8"/>
  <sheetViews>
    <sheetView zoomScaleNormal="100" zoomScaleSheetLayoutView="100" workbookViewId="0">
      <selection activeCell="C7" sqref="C7"/>
    </sheetView>
  </sheetViews>
  <sheetFormatPr defaultRowHeight="12.75" x14ac:dyDescent="0.2"/>
  <cols>
    <col min="1" max="1" width="8" customWidth="1"/>
    <col min="2" max="2" width="7.28515625" customWidth="1"/>
    <col min="3" max="3" width="40.7109375" customWidth="1"/>
    <col min="4" max="9" width="16.7109375" customWidth="1"/>
    <col min="10" max="10" width="0.5703125" customWidth="1"/>
    <col min="11" max="12" width="16.7109375" customWidth="1"/>
    <col min="15" max="15" width="10.42578125" bestFit="1" customWidth="1"/>
  </cols>
  <sheetData>
    <row r="1" spans="1:12" ht="12.6" customHeight="1" x14ac:dyDescent="0.2">
      <c r="A1" s="320" t="s">
        <v>335</v>
      </c>
      <c r="B1" s="320"/>
      <c r="C1" s="24" t="str">
        <f>'Basis of Estimate'!$D$7</f>
        <v>Project Name</v>
      </c>
      <c r="D1" s="25"/>
      <c r="E1" s="25"/>
      <c r="F1" s="25"/>
      <c r="H1" s="26"/>
      <c r="K1" s="26" t="s">
        <v>308</v>
      </c>
      <c r="L1" s="220" t="str">
        <f>'Basis of Estimate'!D12</f>
        <v>Estimator Name</v>
      </c>
    </row>
    <row r="2" spans="1:12" ht="12.6" customHeight="1" x14ac:dyDescent="0.2">
      <c r="A2" s="320" t="s">
        <v>336</v>
      </c>
      <c r="B2" s="320"/>
      <c r="C2" s="24" t="str">
        <f>'Basis of Estimate'!$D$8</f>
        <v>Park Name</v>
      </c>
      <c r="D2" s="25"/>
      <c r="E2" s="25"/>
      <c r="F2" s="25"/>
      <c r="H2" s="26"/>
      <c r="K2" s="26" t="s">
        <v>309</v>
      </c>
      <c r="L2" s="221" t="str">
        <f>'Basis of Estimate'!D11</f>
        <v>Estimate Date</v>
      </c>
    </row>
    <row r="3" spans="1:12" ht="12.6" customHeight="1" x14ac:dyDescent="0.2">
      <c r="A3" s="320" t="s">
        <v>337</v>
      </c>
      <c r="B3" s="320"/>
      <c r="C3" s="24" t="str">
        <f>'Basis of Estimate'!$D$9</f>
        <v>Park Code</v>
      </c>
      <c r="D3" s="25"/>
      <c r="E3" s="25"/>
      <c r="F3" s="25"/>
      <c r="H3" s="26"/>
      <c r="K3" s="26"/>
      <c r="L3" s="187"/>
    </row>
    <row r="4" spans="1:12" ht="12.6" customHeight="1" x14ac:dyDescent="0.2">
      <c r="A4" s="320" t="s">
        <v>339</v>
      </c>
      <c r="B4" s="320"/>
      <c r="C4" s="24" t="str">
        <f>'Basis of Estimate'!D10</f>
        <v>TBD or PMIS number if known</v>
      </c>
      <c r="D4" s="25"/>
      <c r="E4" s="25"/>
      <c r="F4" s="25"/>
      <c r="H4" s="27"/>
      <c r="K4" s="26" t="s">
        <v>310</v>
      </c>
      <c r="L4" s="218" t="s">
        <v>340</v>
      </c>
    </row>
    <row r="5" spans="1:12" ht="12.6" customHeight="1" thickBot="1" x14ac:dyDescent="0.25">
      <c r="A5" s="23"/>
      <c r="B5" s="23"/>
      <c r="C5" s="24"/>
      <c r="D5" s="25"/>
      <c r="E5" s="25"/>
      <c r="F5" s="25"/>
      <c r="H5" s="26"/>
      <c r="K5" s="26" t="s">
        <v>309</v>
      </c>
      <c r="L5" s="219" t="s">
        <v>341</v>
      </c>
    </row>
    <row r="6" spans="1:12" ht="12.95" customHeight="1" x14ac:dyDescent="0.2">
      <c r="B6" s="104"/>
      <c r="C6" s="106" t="s">
        <v>312</v>
      </c>
      <c r="D6" s="107" t="s">
        <v>311</v>
      </c>
      <c r="E6" s="108" t="s">
        <v>313</v>
      </c>
      <c r="F6" s="25"/>
      <c r="H6" s="26"/>
    </row>
    <row r="7" spans="1:12" ht="12.95" customHeight="1" thickBot="1" x14ac:dyDescent="0.25">
      <c r="B7" s="105"/>
      <c r="C7" s="202" t="s">
        <v>343</v>
      </c>
      <c r="D7" s="203">
        <v>0</v>
      </c>
      <c r="E7" s="204" t="s">
        <v>2</v>
      </c>
      <c r="F7" s="28"/>
      <c r="G7" s="28"/>
      <c r="H7" s="28"/>
      <c r="I7" s="25"/>
    </row>
    <row r="8" spans="1:12" ht="6" customHeight="1" thickBot="1" x14ac:dyDescent="0.25">
      <c r="A8" s="28"/>
      <c r="B8" s="28"/>
      <c r="C8" s="29"/>
      <c r="D8" s="28"/>
      <c r="E8" s="28"/>
      <c r="F8" s="28"/>
      <c r="G8" s="28"/>
      <c r="H8" s="28"/>
      <c r="I8" s="25"/>
    </row>
    <row r="9" spans="1:12" s="30" customFormat="1" ht="27.95" customHeight="1" thickTop="1" thickBot="1" x14ac:dyDescent="0.25">
      <c r="A9" s="189" t="s">
        <v>0</v>
      </c>
      <c r="B9" s="190" t="s">
        <v>293</v>
      </c>
      <c r="C9" s="191" t="s">
        <v>1</v>
      </c>
      <c r="D9" s="193" t="s">
        <v>245</v>
      </c>
      <c r="E9" s="192" t="s">
        <v>244</v>
      </c>
      <c r="F9" s="193" t="s">
        <v>303</v>
      </c>
      <c r="G9" s="194" t="s">
        <v>301</v>
      </c>
      <c r="H9" s="195" t="s">
        <v>305</v>
      </c>
      <c r="I9" s="196" t="s">
        <v>304</v>
      </c>
      <c r="J9" s="322"/>
      <c r="K9" s="197" t="s">
        <v>306</v>
      </c>
      <c r="L9" s="198" t="s">
        <v>307</v>
      </c>
    </row>
    <row r="10" spans="1:12" ht="12" customHeight="1" thickTop="1" x14ac:dyDescent="0.2">
      <c r="A10" s="88">
        <v>1</v>
      </c>
      <c r="B10" s="89" t="s">
        <v>274</v>
      </c>
      <c r="C10" s="205" t="s">
        <v>275</v>
      </c>
      <c r="D10" s="99" t="e">
        <f>'A10 - Foundations'!G89</f>
        <v>#DIV/0!</v>
      </c>
      <c r="E10" s="100">
        <f>'A10 - Foundations'!H89</f>
        <v>0</v>
      </c>
      <c r="F10" s="101" t="e">
        <f>'A10 - Foundations'!I89</f>
        <v>#DIV/0!</v>
      </c>
      <c r="G10" s="102">
        <f>'A10 - Foundations'!J89</f>
        <v>0</v>
      </c>
      <c r="H10" s="292" t="e">
        <f>'A10 - Foundations'!K89</f>
        <v>#DIV/0!</v>
      </c>
      <c r="I10" s="95">
        <f>'A10 - Foundations'!L89</f>
        <v>0</v>
      </c>
      <c r="J10" s="323"/>
      <c r="K10" s="103" t="e">
        <f t="shared" ref="K10:K34" si="0">H10*($I$55/$I$36)</f>
        <v>#DIV/0!</v>
      </c>
      <c r="L10" s="96" t="e">
        <f t="shared" ref="L10:L34" si="1">I10*($I$55/$I$36)</f>
        <v>#DIV/0!</v>
      </c>
    </row>
    <row r="11" spans="1:12" ht="12" customHeight="1" x14ac:dyDescent="0.2">
      <c r="A11" s="90">
        <v>2</v>
      </c>
      <c r="B11" s="89" t="s">
        <v>253</v>
      </c>
      <c r="C11" s="205" t="s">
        <v>276</v>
      </c>
      <c r="D11" s="99" t="e">
        <f>'A20 - Basement'!G89</f>
        <v>#DIV/0!</v>
      </c>
      <c r="E11" s="100">
        <f>'A20 - Basement'!H89</f>
        <v>0</v>
      </c>
      <c r="F11" s="101" t="e">
        <f>'A20 - Basement'!I89</f>
        <v>#DIV/0!</v>
      </c>
      <c r="G11" s="102">
        <f>'A20 - Basement'!J89</f>
        <v>0</v>
      </c>
      <c r="H11" s="292" t="e">
        <f>'A20 - Basement'!K89</f>
        <v>#DIV/0!</v>
      </c>
      <c r="I11" s="95">
        <f>'A20 - Basement'!L89</f>
        <v>0</v>
      </c>
      <c r="J11" s="323"/>
      <c r="K11" s="103" t="e">
        <f t="shared" si="0"/>
        <v>#DIV/0!</v>
      </c>
      <c r="L11" s="96" t="e">
        <f t="shared" si="1"/>
        <v>#DIV/0!</v>
      </c>
    </row>
    <row r="12" spans="1:12" ht="12" customHeight="1" x14ac:dyDescent="0.2">
      <c r="A12" s="90">
        <v>3</v>
      </c>
      <c r="B12" s="89" t="s">
        <v>254</v>
      </c>
      <c r="C12" s="205" t="s">
        <v>277</v>
      </c>
      <c r="D12" s="99" t="e">
        <f>'B10 - Superstructure'!G89</f>
        <v>#DIV/0!</v>
      </c>
      <c r="E12" s="100">
        <f>'B10 - Superstructure'!H89</f>
        <v>0</v>
      </c>
      <c r="F12" s="101" t="e">
        <f>'B10 - Superstructure'!I89</f>
        <v>#DIV/0!</v>
      </c>
      <c r="G12" s="102">
        <f>'B10 - Superstructure'!J89</f>
        <v>0</v>
      </c>
      <c r="H12" s="292" t="e">
        <f>'B10 - Superstructure'!K89</f>
        <v>#DIV/0!</v>
      </c>
      <c r="I12" s="95">
        <f>'B10 - Superstructure'!L89</f>
        <v>0</v>
      </c>
      <c r="J12" s="323"/>
      <c r="K12" s="103" t="e">
        <f t="shared" si="0"/>
        <v>#DIV/0!</v>
      </c>
      <c r="L12" s="96" t="e">
        <f t="shared" si="1"/>
        <v>#DIV/0!</v>
      </c>
    </row>
    <row r="13" spans="1:12" ht="12" customHeight="1" x14ac:dyDescent="0.2">
      <c r="A13" s="90">
        <v>4</v>
      </c>
      <c r="B13" s="89" t="s">
        <v>255</v>
      </c>
      <c r="C13" s="205" t="s">
        <v>278</v>
      </c>
      <c r="D13" s="99" t="e">
        <f>'B20 - Exterior Enclosure'!G89</f>
        <v>#DIV/0!</v>
      </c>
      <c r="E13" s="100">
        <f>'B20 - Exterior Enclosure'!H89</f>
        <v>0</v>
      </c>
      <c r="F13" s="101" t="e">
        <f>'B20 - Exterior Enclosure'!I89</f>
        <v>#DIV/0!</v>
      </c>
      <c r="G13" s="102">
        <f>'B20 - Exterior Enclosure'!J89</f>
        <v>0</v>
      </c>
      <c r="H13" s="292" t="e">
        <f>'B20 - Exterior Enclosure'!K89</f>
        <v>#DIV/0!</v>
      </c>
      <c r="I13" s="95">
        <f>'B20 - Exterior Enclosure'!L89</f>
        <v>0</v>
      </c>
      <c r="J13" s="323"/>
      <c r="K13" s="103" t="e">
        <f t="shared" si="0"/>
        <v>#DIV/0!</v>
      </c>
      <c r="L13" s="96" t="e">
        <f t="shared" si="1"/>
        <v>#DIV/0!</v>
      </c>
    </row>
    <row r="14" spans="1:12" ht="12" customHeight="1" x14ac:dyDescent="0.2">
      <c r="A14" s="90">
        <v>5</v>
      </c>
      <c r="B14" s="89" t="s">
        <v>256</v>
      </c>
      <c r="C14" s="205" t="s">
        <v>279</v>
      </c>
      <c r="D14" s="99" t="e">
        <f>'B30 - Roofing'!G89</f>
        <v>#DIV/0!</v>
      </c>
      <c r="E14" s="100">
        <f>'B30 - Roofing'!H89</f>
        <v>0</v>
      </c>
      <c r="F14" s="101" t="e">
        <f>'B30 - Roofing'!I89</f>
        <v>#DIV/0!</v>
      </c>
      <c r="G14" s="102">
        <f>'B30 - Roofing'!J89</f>
        <v>0</v>
      </c>
      <c r="H14" s="292" t="e">
        <f>'B30 - Roofing'!K89</f>
        <v>#DIV/0!</v>
      </c>
      <c r="I14" s="95">
        <f>'B30 - Roofing'!L89</f>
        <v>0</v>
      </c>
      <c r="J14" s="323"/>
      <c r="K14" s="103" t="e">
        <f t="shared" si="0"/>
        <v>#DIV/0!</v>
      </c>
      <c r="L14" s="96" t="e">
        <f t="shared" si="1"/>
        <v>#DIV/0!</v>
      </c>
    </row>
    <row r="15" spans="1:12" ht="12" customHeight="1" x14ac:dyDescent="0.2">
      <c r="A15" s="90">
        <v>6</v>
      </c>
      <c r="B15" s="89" t="s">
        <v>257</v>
      </c>
      <c r="C15" s="205" t="s">
        <v>280</v>
      </c>
      <c r="D15" s="99" t="e">
        <f>'C10 - Interior Construction'!G89</f>
        <v>#DIV/0!</v>
      </c>
      <c r="E15" s="100">
        <f>'C10 - Interior Construction'!H89</f>
        <v>0</v>
      </c>
      <c r="F15" s="101" t="e">
        <f>'C10 - Interior Construction'!I89</f>
        <v>#DIV/0!</v>
      </c>
      <c r="G15" s="102">
        <f>'C10 - Interior Construction'!J89</f>
        <v>0</v>
      </c>
      <c r="H15" s="292" t="e">
        <f>'C10 - Interior Construction'!K89</f>
        <v>#DIV/0!</v>
      </c>
      <c r="I15" s="95">
        <f>'C10 - Interior Construction'!L89</f>
        <v>0</v>
      </c>
      <c r="J15" s="323"/>
      <c r="K15" s="103" t="e">
        <f t="shared" si="0"/>
        <v>#DIV/0!</v>
      </c>
      <c r="L15" s="96" t="e">
        <f t="shared" si="1"/>
        <v>#DIV/0!</v>
      </c>
    </row>
    <row r="16" spans="1:12" ht="12" customHeight="1" x14ac:dyDescent="0.2">
      <c r="A16" s="90">
        <v>7</v>
      </c>
      <c r="B16" s="89" t="s">
        <v>258</v>
      </c>
      <c r="C16" s="205" t="s">
        <v>281</v>
      </c>
      <c r="D16" s="99" t="e">
        <f>'C20 - Stairs'!G89</f>
        <v>#DIV/0!</v>
      </c>
      <c r="E16" s="100">
        <f>'C20 - Stairs'!H89</f>
        <v>0</v>
      </c>
      <c r="F16" s="101" t="e">
        <f>'C20 - Stairs'!I89</f>
        <v>#DIV/0!</v>
      </c>
      <c r="G16" s="102">
        <f>'C20 - Stairs'!J89</f>
        <v>0</v>
      </c>
      <c r="H16" s="292" t="e">
        <f>'C20 - Stairs'!K89</f>
        <v>#DIV/0!</v>
      </c>
      <c r="I16" s="95">
        <f>'C20 - Stairs'!L89</f>
        <v>0</v>
      </c>
      <c r="J16" s="323"/>
      <c r="K16" s="103" t="e">
        <f t="shared" si="0"/>
        <v>#DIV/0!</v>
      </c>
      <c r="L16" s="96" t="e">
        <f t="shared" si="1"/>
        <v>#DIV/0!</v>
      </c>
    </row>
    <row r="17" spans="1:12" ht="12" customHeight="1" x14ac:dyDescent="0.2">
      <c r="A17" s="90">
        <v>8</v>
      </c>
      <c r="B17" s="89" t="s">
        <v>259</v>
      </c>
      <c r="C17" s="205" t="s">
        <v>282</v>
      </c>
      <c r="D17" s="99" t="e">
        <f>'C30 Interior Finishes'!G89</f>
        <v>#DIV/0!</v>
      </c>
      <c r="E17" s="100">
        <f>'C30 Interior Finishes'!H89</f>
        <v>0</v>
      </c>
      <c r="F17" s="101" t="e">
        <f>'C30 Interior Finishes'!I89</f>
        <v>#DIV/0!</v>
      </c>
      <c r="G17" s="102">
        <f>'C30 Interior Finishes'!J89</f>
        <v>0</v>
      </c>
      <c r="H17" s="292" t="e">
        <f>'C30 Interior Finishes'!K89</f>
        <v>#DIV/0!</v>
      </c>
      <c r="I17" s="95">
        <f>'C30 Interior Finishes'!L89</f>
        <v>0</v>
      </c>
      <c r="J17" s="323"/>
      <c r="K17" s="103" t="e">
        <f t="shared" si="0"/>
        <v>#DIV/0!</v>
      </c>
      <c r="L17" s="96" t="e">
        <f t="shared" si="1"/>
        <v>#DIV/0!</v>
      </c>
    </row>
    <row r="18" spans="1:12" ht="12" customHeight="1" x14ac:dyDescent="0.2">
      <c r="A18" s="90">
        <v>9</v>
      </c>
      <c r="B18" s="89" t="s">
        <v>260</v>
      </c>
      <c r="C18" s="205" t="s">
        <v>283</v>
      </c>
      <c r="D18" s="99" t="e">
        <f>'D10 Conveying Systems'!G89</f>
        <v>#DIV/0!</v>
      </c>
      <c r="E18" s="100">
        <f>'D10 Conveying Systems'!H89</f>
        <v>0</v>
      </c>
      <c r="F18" s="101" t="e">
        <f>'D10 Conveying Systems'!I89</f>
        <v>#DIV/0!</v>
      </c>
      <c r="G18" s="102">
        <f>'D10 Conveying Systems'!J89</f>
        <v>0</v>
      </c>
      <c r="H18" s="292" t="e">
        <f>'D10 Conveying Systems'!K89</f>
        <v>#DIV/0!</v>
      </c>
      <c r="I18" s="95">
        <f>'D10 Conveying Systems'!L89</f>
        <v>0</v>
      </c>
      <c r="J18" s="323"/>
      <c r="K18" s="103" t="e">
        <f t="shared" si="0"/>
        <v>#DIV/0!</v>
      </c>
      <c r="L18" s="96" t="e">
        <f t="shared" si="1"/>
        <v>#DIV/0!</v>
      </c>
    </row>
    <row r="19" spans="1:12" ht="12" customHeight="1" x14ac:dyDescent="0.2">
      <c r="A19" s="90">
        <v>10</v>
      </c>
      <c r="B19" s="89" t="s">
        <v>261</v>
      </c>
      <c r="C19" s="205" t="s">
        <v>284</v>
      </c>
      <c r="D19" s="99" t="e">
        <f>'D20 - Plumbing'!G89</f>
        <v>#DIV/0!</v>
      </c>
      <c r="E19" s="100">
        <f>'D20 - Plumbing'!H89</f>
        <v>0</v>
      </c>
      <c r="F19" s="101" t="e">
        <f>'D20 - Plumbing'!I89</f>
        <v>#DIV/0!</v>
      </c>
      <c r="G19" s="102">
        <f>'D20 - Plumbing'!J89</f>
        <v>0</v>
      </c>
      <c r="H19" s="292" t="e">
        <f>'D20 - Plumbing'!K89</f>
        <v>#DIV/0!</v>
      </c>
      <c r="I19" s="95">
        <f>'D20 - Plumbing'!L89</f>
        <v>0</v>
      </c>
      <c r="J19" s="323"/>
      <c r="K19" s="103" t="e">
        <f t="shared" si="0"/>
        <v>#DIV/0!</v>
      </c>
      <c r="L19" s="96" t="e">
        <f t="shared" si="1"/>
        <v>#DIV/0!</v>
      </c>
    </row>
    <row r="20" spans="1:12" ht="12" customHeight="1" x14ac:dyDescent="0.2">
      <c r="A20" s="90">
        <v>11</v>
      </c>
      <c r="B20" s="89" t="s">
        <v>262</v>
      </c>
      <c r="C20" s="205" t="s">
        <v>285</v>
      </c>
      <c r="D20" s="99" t="e">
        <f>'D30- HVAC'!G128</f>
        <v>#DIV/0!</v>
      </c>
      <c r="E20" s="100">
        <f>'D30- HVAC'!H128</f>
        <v>0</v>
      </c>
      <c r="F20" s="101" t="e">
        <f>'D30- HVAC'!I128</f>
        <v>#DIV/0!</v>
      </c>
      <c r="G20" s="102">
        <f>'D30- HVAC'!J128</f>
        <v>0</v>
      </c>
      <c r="H20" s="292" t="e">
        <f>'D30- HVAC'!K128</f>
        <v>#DIV/0!</v>
      </c>
      <c r="I20" s="95">
        <f>'D30- HVAC'!L128</f>
        <v>0</v>
      </c>
      <c r="J20" s="323"/>
      <c r="K20" s="103" t="e">
        <f t="shared" si="0"/>
        <v>#DIV/0!</v>
      </c>
      <c r="L20" s="96" t="e">
        <f t="shared" si="1"/>
        <v>#DIV/0!</v>
      </c>
    </row>
    <row r="21" spans="1:12" ht="12" customHeight="1" x14ac:dyDescent="0.2">
      <c r="A21" s="90">
        <v>12</v>
      </c>
      <c r="B21" s="89" t="s">
        <v>263</v>
      </c>
      <c r="C21" s="205" t="s">
        <v>286</v>
      </c>
      <c r="D21" s="99" t="e">
        <f>'D40- Fire Protection'!G89</f>
        <v>#DIV/0!</v>
      </c>
      <c r="E21" s="100">
        <f>'D40- Fire Protection'!H89</f>
        <v>0</v>
      </c>
      <c r="F21" s="101" t="e">
        <f>'D40- Fire Protection'!I89</f>
        <v>#DIV/0!</v>
      </c>
      <c r="G21" s="102">
        <f>'D40- Fire Protection'!J89</f>
        <v>0</v>
      </c>
      <c r="H21" s="292" t="e">
        <f>'D40- Fire Protection'!K89</f>
        <v>#DIV/0!</v>
      </c>
      <c r="I21" s="95">
        <f>'D40- Fire Protection'!L89</f>
        <v>0</v>
      </c>
      <c r="J21" s="323"/>
      <c r="K21" s="103" t="e">
        <f t="shared" si="0"/>
        <v>#DIV/0!</v>
      </c>
      <c r="L21" s="96" t="e">
        <f t="shared" si="1"/>
        <v>#DIV/0!</v>
      </c>
    </row>
    <row r="22" spans="1:12" ht="12" customHeight="1" x14ac:dyDescent="0.2">
      <c r="A22" s="90">
        <v>13</v>
      </c>
      <c r="B22" s="89" t="s">
        <v>264</v>
      </c>
      <c r="C22" s="205" t="s">
        <v>287</v>
      </c>
      <c r="D22" s="99" t="e">
        <f>'D50 - Electrical'!G89</f>
        <v>#DIV/0!</v>
      </c>
      <c r="E22" s="100">
        <f>'D50 - Electrical'!H89</f>
        <v>0</v>
      </c>
      <c r="F22" s="101" t="e">
        <f>'D50 - Electrical'!I89</f>
        <v>#DIV/0!</v>
      </c>
      <c r="G22" s="102">
        <f>'D50 - Electrical'!J89</f>
        <v>0</v>
      </c>
      <c r="H22" s="292" t="e">
        <f>'D50 - Electrical'!K89</f>
        <v>#DIV/0!</v>
      </c>
      <c r="I22" s="95">
        <f>'D50 - Electrical'!L89</f>
        <v>0</v>
      </c>
      <c r="J22" s="323"/>
      <c r="K22" s="103" t="e">
        <f t="shared" si="0"/>
        <v>#DIV/0!</v>
      </c>
      <c r="L22" s="96" t="e">
        <f t="shared" si="1"/>
        <v>#DIV/0!</v>
      </c>
    </row>
    <row r="23" spans="1:12" ht="12" customHeight="1" x14ac:dyDescent="0.2">
      <c r="A23" s="90">
        <v>14</v>
      </c>
      <c r="B23" s="89" t="s">
        <v>265</v>
      </c>
      <c r="C23" s="205" t="s">
        <v>288</v>
      </c>
      <c r="D23" s="99" t="e">
        <f>'E10 - Equipment'!G89</f>
        <v>#DIV/0!</v>
      </c>
      <c r="E23" s="100">
        <f>'E10 - Equipment'!H89</f>
        <v>0</v>
      </c>
      <c r="F23" s="101" t="e">
        <f>'E10 - Equipment'!I89</f>
        <v>#DIV/0!</v>
      </c>
      <c r="G23" s="102">
        <f>'E10 - Equipment'!J89</f>
        <v>0</v>
      </c>
      <c r="H23" s="292" t="e">
        <f>'E10 - Equipment'!K89</f>
        <v>#DIV/0!</v>
      </c>
      <c r="I23" s="95">
        <f>'E10 - Equipment'!L89</f>
        <v>0</v>
      </c>
      <c r="J23" s="323"/>
      <c r="K23" s="103" t="e">
        <f t="shared" si="0"/>
        <v>#DIV/0!</v>
      </c>
      <c r="L23" s="96" t="e">
        <f t="shared" si="1"/>
        <v>#DIV/0!</v>
      </c>
    </row>
    <row r="24" spans="1:12" ht="12" customHeight="1" x14ac:dyDescent="0.2">
      <c r="A24" s="90">
        <v>15</v>
      </c>
      <c r="B24" s="89" t="s">
        <v>295</v>
      </c>
      <c r="C24" s="205" t="s">
        <v>289</v>
      </c>
      <c r="D24" s="99" t="e">
        <f>'E-20 Furnishings'!G89</f>
        <v>#DIV/0!</v>
      </c>
      <c r="E24" s="100">
        <f>'E-20 Furnishings'!H89</f>
        <v>0</v>
      </c>
      <c r="F24" s="101" t="e">
        <f>'E-20 Furnishings'!I89</f>
        <v>#DIV/0!</v>
      </c>
      <c r="G24" s="102">
        <f>'E-20 Furnishings'!J89</f>
        <v>0</v>
      </c>
      <c r="H24" s="292" t="e">
        <f>'E-20 Furnishings'!K89</f>
        <v>#DIV/0!</v>
      </c>
      <c r="I24" s="95">
        <f>'E-20 Furnishings'!L89</f>
        <v>0</v>
      </c>
      <c r="J24" s="323"/>
      <c r="K24" s="103" t="e">
        <f t="shared" si="0"/>
        <v>#DIV/0!</v>
      </c>
      <c r="L24" s="96" t="e">
        <f t="shared" si="1"/>
        <v>#DIV/0!</v>
      </c>
    </row>
    <row r="25" spans="1:12" ht="12" customHeight="1" x14ac:dyDescent="0.2">
      <c r="A25" s="90">
        <v>16</v>
      </c>
      <c r="B25" s="89" t="s">
        <v>266</v>
      </c>
      <c r="C25" s="205" t="s">
        <v>290</v>
      </c>
      <c r="D25" s="99" t="e">
        <f>'F10 - Special Construction'!G89</f>
        <v>#DIV/0!</v>
      </c>
      <c r="E25" s="100">
        <f>'F10 - Special Construction'!H89</f>
        <v>0</v>
      </c>
      <c r="F25" s="101" t="e">
        <f>'F10 - Special Construction'!I89</f>
        <v>#DIV/0!</v>
      </c>
      <c r="G25" s="102">
        <f>'F10 - Special Construction'!J89</f>
        <v>0</v>
      </c>
      <c r="H25" s="292" t="e">
        <f>'F10 - Special Construction'!K89</f>
        <v>#DIV/0!</v>
      </c>
      <c r="I25" s="95">
        <f>'F10 - Special Construction'!L89</f>
        <v>0</v>
      </c>
      <c r="J25" s="323"/>
      <c r="K25" s="103" t="e">
        <f t="shared" si="0"/>
        <v>#DIV/0!</v>
      </c>
      <c r="L25" s="96" t="e">
        <f t="shared" si="1"/>
        <v>#DIV/0!</v>
      </c>
    </row>
    <row r="26" spans="1:12" ht="12" customHeight="1" x14ac:dyDescent="0.2">
      <c r="A26" s="90">
        <v>17</v>
      </c>
      <c r="B26" s="89" t="s">
        <v>267</v>
      </c>
      <c r="C26" s="205" t="s">
        <v>291</v>
      </c>
      <c r="D26" s="99" t="e">
        <f>'F20 - Selective Demolition'!G89</f>
        <v>#DIV/0!</v>
      </c>
      <c r="E26" s="100">
        <f>'F20 - Selective Demolition'!H89</f>
        <v>0</v>
      </c>
      <c r="F26" s="101" t="e">
        <f>'F20 - Selective Demolition'!I89</f>
        <v>#DIV/0!</v>
      </c>
      <c r="G26" s="102">
        <f>'F20 - Selective Demolition'!J89</f>
        <v>0</v>
      </c>
      <c r="H26" s="292" t="e">
        <f>'F20 - Selective Demolition'!K$89</f>
        <v>#DIV/0!</v>
      </c>
      <c r="I26" s="95">
        <f>'F20 - Selective Demolition'!L$89</f>
        <v>0</v>
      </c>
      <c r="J26" s="323"/>
      <c r="K26" s="103" t="e">
        <f t="shared" si="0"/>
        <v>#DIV/0!</v>
      </c>
      <c r="L26" s="96" t="e">
        <f t="shared" si="1"/>
        <v>#DIV/0!</v>
      </c>
    </row>
    <row r="27" spans="1:12" ht="12" customHeight="1" x14ac:dyDescent="0.2">
      <c r="A27" s="90">
        <v>18</v>
      </c>
      <c r="B27" s="89" t="s">
        <v>268</v>
      </c>
      <c r="C27" s="205" t="s">
        <v>292</v>
      </c>
      <c r="D27" s="99" t="e">
        <f>'G10 Site Preparation'!G89</f>
        <v>#DIV/0!</v>
      </c>
      <c r="E27" s="100">
        <f>'G10 Site Preparation'!H89</f>
        <v>0</v>
      </c>
      <c r="F27" s="101" t="e">
        <f>'G10 Site Preparation'!I89</f>
        <v>#DIV/0!</v>
      </c>
      <c r="G27" s="102">
        <f>'G10 Site Preparation'!J89</f>
        <v>0</v>
      </c>
      <c r="H27" s="292" t="e">
        <f>'G10 Site Preparation'!K$89</f>
        <v>#DIV/0!</v>
      </c>
      <c r="I27" s="95">
        <f>'G10 Site Preparation'!L$89</f>
        <v>0</v>
      </c>
      <c r="J27" s="323"/>
      <c r="K27" s="103" t="e">
        <f t="shared" si="0"/>
        <v>#DIV/0!</v>
      </c>
      <c r="L27" s="96" t="e">
        <f t="shared" si="1"/>
        <v>#DIV/0!</v>
      </c>
    </row>
    <row r="28" spans="1:12" ht="12" customHeight="1" x14ac:dyDescent="0.2">
      <c r="A28" s="90">
        <v>19</v>
      </c>
      <c r="B28" s="89" t="s">
        <v>269</v>
      </c>
      <c r="C28" s="205" t="s">
        <v>296</v>
      </c>
      <c r="D28" s="99" t="e">
        <f>'G20 - Site Improvements'!G89</f>
        <v>#DIV/0!</v>
      </c>
      <c r="E28" s="100">
        <f>'G20 - Site Improvements'!H89</f>
        <v>0</v>
      </c>
      <c r="F28" s="101" t="e">
        <f>'G20 - Site Improvements'!I89</f>
        <v>#DIV/0!</v>
      </c>
      <c r="G28" s="102">
        <f>'G20 - Site Improvements'!J89</f>
        <v>0</v>
      </c>
      <c r="H28" s="292" t="e">
        <f>'G20 - Site Improvements'!K$89</f>
        <v>#DIV/0!</v>
      </c>
      <c r="I28" s="95">
        <f>'G20 - Site Improvements'!L$89</f>
        <v>0</v>
      </c>
      <c r="J28" s="323"/>
      <c r="K28" s="103" t="e">
        <f t="shared" si="0"/>
        <v>#DIV/0!</v>
      </c>
      <c r="L28" s="96" t="e">
        <f t="shared" si="1"/>
        <v>#DIV/0!</v>
      </c>
    </row>
    <row r="29" spans="1:12" ht="12" customHeight="1" x14ac:dyDescent="0.2">
      <c r="A29" s="90">
        <v>20</v>
      </c>
      <c r="B29" s="89" t="s">
        <v>270</v>
      </c>
      <c r="C29" s="205" t="s">
        <v>297</v>
      </c>
      <c r="D29" s="99" t="e">
        <f>'G-30 - Site Mechanical'!G101</f>
        <v>#DIV/0!</v>
      </c>
      <c r="E29" s="100">
        <f>'G-30 - Site Mechanical'!H101</f>
        <v>0</v>
      </c>
      <c r="F29" s="101" t="e">
        <f>'G-30 - Site Mechanical'!I101</f>
        <v>#DIV/0!</v>
      </c>
      <c r="G29" s="102">
        <f>'G-30 - Site Mechanical'!J101</f>
        <v>0</v>
      </c>
      <c r="H29" s="292" t="e">
        <f>'G-30 - Site Mechanical'!K$101</f>
        <v>#DIV/0!</v>
      </c>
      <c r="I29" s="95">
        <f>'G-30 - Site Mechanical'!L$101</f>
        <v>0</v>
      </c>
      <c r="J29" s="323"/>
      <c r="K29" s="103" t="e">
        <f t="shared" si="0"/>
        <v>#DIV/0!</v>
      </c>
      <c r="L29" s="96" t="e">
        <f t="shared" si="1"/>
        <v>#DIV/0!</v>
      </c>
    </row>
    <row r="30" spans="1:12" ht="12" customHeight="1" x14ac:dyDescent="0.2">
      <c r="A30" s="90">
        <v>21</v>
      </c>
      <c r="B30" s="89" t="s">
        <v>271</v>
      </c>
      <c r="C30" s="205" t="s">
        <v>298</v>
      </c>
      <c r="D30" s="99" t="e">
        <f>'G40 - Site Electrical'!G89</f>
        <v>#DIV/0!</v>
      </c>
      <c r="E30" s="100">
        <f>'G40 - Site Electrical'!H89</f>
        <v>0</v>
      </c>
      <c r="F30" s="101" t="e">
        <f>'G40 - Site Electrical'!I89</f>
        <v>#DIV/0!</v>
      </c>
      <c r="G30" s="102">
        <f>'G40 - Site Electrical'!J89</f>
        <v>0</v>
      </c>
      <c r="H30" s="292" t="e">
        <f>'G40 - Site Electrical'!K$89</f>
        <v>#DIV/0!</v>
      </c>
      <c r="I30" s="95">
        <f>'G40 - Site Electrical'!L$89</f>
        <v>0</v>
      </c>
      <c r="J30" s="323"/>
      <c r="K30" s="103" t="e">
        <f t="shared" si="0"/>
        <v>#DIV/0!</v>
      </c>
      <c r="L30" s="96" t="e">
        <f t="shared" si="1"/>
        <v>#DIV/0!</v>
      </c>
    </row>
    <row r="31" spans="1:12" ht="12" customHeight="1" x14ac:dyDescent="0.2">
      <c r="A31" s="90">
        <v>22</v>
      </c>
      <c r="B31" s="89" t="s">
        <v>272</v>
      </c>
      <c r="C31" s="205" t="s">
        <v>299</v>
      </c>
      <c r="D31" s="99" t="e">
        <f>'G50 - Other Site Construction'!G89</f>
        <v>#DIV/0!</v>
      </c>
      <c r="E31" s="100">
        <f>'G50 - Other Site Construction'!H89</f>
        <v>0</v>
      </c>
      <c r="F31" s="101" t="e">
        <f>'G50 - Other Site Construction'!I89</f>
        <v>#DIV/0!</v>
      </c>
      <c r="G31" s="102">
        <f>'G50 - Other Site Construction'!J89</f>
        <v>0</v>
      </c>
      <c r="H31" s="292" t="e">
        <f>'G50 - Other Site Construction'!K$89</f>
        <v>#DIV/0!</v>
      </c>
      <c r="I31" s="95">
        <f>'G50 - Other Site Construction'!L$89</f>
        <v>0</v>
      </c>
      <c r="J31" s="323"/>
      <c r="K31" s="103" t="e">
        <f t="shared" si="0"/>
        <v>#DIV/0!</v>
      </c>
      <c r="L31" s="96" t="e">
        <f t="shared" si="1"/>
        <v>#DIV/0!</v>
      </c>
    </row>
    <row r="32" spans="1:12" ht="12" customHeight="1" x14ac:dyDescent="0.2">
      <c r="A32" s="90">
        <v>23</v>
      </c>
      <c r="B32" s="89" t="s">
        <v>273</v>
      </c>
      <c r="C32" s="206" t="s">
        <v>46</v>
      </c>
      <c r="D32" s="99" t="e">
        <f>'Special Use- 1'!G89</f>
        <v>#DIV/0!</v>
      </c>
      <c r="E32" s="100">
        <f>'Special Use- 1'!H89</f>
        <v>0</v>
      </c>
      <c r="F32" s="101" t="e">
        <f>'Special Use- 1'!I89</f>
        <v>#DIV/0!</v>
      </c>
      <c r="G32" s="102">
        <f>'Special Use- 1'!J89</f>
        <v>0</v>
      </c>
      <c r="H32" s="292" t="e">
        <f>'Special Use- 1'!K$89</f>
        <v>#DIV/0!</v>
      </c>
      <c r="I32" s="95">
        <f>'Special Use- 1'!L$89</f>
        <v>0</v>
      </c>
      <c r="J32" s="323"/>
      <c r="K32" s="103" t="e">
        <f t="shared" si="0"/>
        <v>#DIV/0!</v>
      </c>
      <c r="L32" s="96" t="e">
        <f t="shared" si="1"/>
        <v>#DIV/0!</v>
      </c>
    </row>
    <row r="33" spans="1:15" ht="12" customHeight="1" x14ac:dyDescent="0.2">
      <c r="A33" s="90">
        <v>24</v>
      </c>
      <c r="B33" s="89" t="s">
        <v>273</v>
      </c>
      <c r="C33" s="206" t="s">
        <v>47</v>
      </c>
      <c r="D33" s="99" t="e">
        <f>'Special Use - 2'!G89</f>
        <v>#DIV/0!</v>
      </c>
      <c r="E33" s="100">
        <f>'Special Use - 2'!H89</f>
        <v>0</v>
      </c>
      <c r="F33" s="101" t="e">
        <f>'Special Use - 2'!I89</f>
        <v>#DIV/0!</v>
      </c>
      <c r="G33" s="102">
        <f>'Special Use - 2'!J89</f>
        <v>0</v>
      </c>
      <c r="H33" s="292" t="e">
        <f>'Special Use - 2'!K$89</f>
        <v>#DIV/0!</v>
      </c>
      <c r="I33" s="95">
        <f>'Special Use - 2'!L$89</f>
        <v>0</v>
      </c>
      <c r="J33" s="323"/>
      <c r="K33" s="103" t="e">
        <f t="shared" si="0"/>
        <v>#DIV/0!</v>
      </c>
      <c r="L33" s="96" t="e">
        <f t="shared" si="1"/>
        <v>#DIV/0!</v>
      </c>
    </row>
    <row r="34" spans="1:15" ht="12" customHeight="1" x14ac:dyDescent="0.2">
      <c r="A34" s="208">
        <v>25</v>
      </c>
      <c r="B34" s="216" t="s">
        <v>273</v>
      </c>
      <c r="C34" s="206" t="s">
        <v>48</v>
      </c>
      <c r="D34" s="99" t="e">
        <f>'Special Use - 3'!G89</f>
        <v>#DIV/0!</v>
      </c>
      <c r="E34" s="100">
        <f>'Special Use - 3'!H89</f>
        <v>0</v>
      </c>
      <c r="F34" s="101" t="e">
        <f>'Special Use - 3'!I89</f>
        <v>#DIV/0!</v>
      </c>
      <c r="G34" s="102">
        <f>'Special Use - 3'!J89</f>
        <v>0</v>
      </c>
      <c r="H34" s="292" t="e">
        <f>'Special Use - 3'!K$89</f>
        <v>#DIV/0!</v>
      </c>
      <c r="I34" s="95">
        <f>'Special Use - 3'!L$89</f>
        <v>0</v>
      </c>
      <c r="J34" s="323"/>
      <c r="K34" s="103" t="e">
        <f t="shared" si="0"/>
        <v>#DIV/0!</v>
      </c>
      <c r="L34" s="96" t="e">
        <f t="shared" si="1"/>
        <v>#DIV/0!</v>
      </c>
    </row>
    <row r="35" spans="1:15" ht="3.95" customHeight="1" thickBot="1" x14ac:dyDescent="0.25">
      <c r="A35" s="115"/>
      <c r="B35" s="116"/>
      <c r="C35" s="209"/>
      <c r="D35" s="210"/>
      <c r="E35" s="217"/>
      <c r="F35" s="211"/>
      <c r="G35" s="212"/>
      <c r="H35" s="293"/>
      <c r="I35" s="213"/>
      <c r="J35" s="323"/>
      <c r="K35" s="214"/>
      <c r="L35" s="215"/>
    </row>
    <row r="36" spans="1:15" s="183" customFormat="1" ht="12.6" customHeight="1" thickTop="1" thickBot="1" x14ac:dyDescent="0.25">
      <c r="A36" s="224"/>
      <c r="B36" s="225"/>
      <c r="C36" s="226" t="s">
        <v>7</v>
      </c>
      <c r="D36" s="227" t="e">
        <f t="shared" ref="D36:I36" si="2">SUM(D10:D34)</f>
        <v>#DIV/0!</v>
      </c>
      <c r="E36" s="228">
        <f t="shared" si="2"/>
        <v>0</v>
      </c>
      <c r="F36" s="229" t="e">
        <f t="shared" si="2"/>
        <v>#DIV/0!</v>
      </c>
      <c r="G36" s="230">
        <f t="shared" si="2"/>
        <v>0</v>
      </c>
      <c r="H36" s="229" t="e">
        <f t="shared" si="2"/>
        <v>#DIV/0!</v>
      </c>
      <c r="I36" s="231">
        <f t="shared" si="2"/>
        <v>0</v>
      </c>
      <c r="J36" s="323"/>
      <c r="K36" s="232" t="e">
        <f>SUM(K10:K34)</f>
        <v>#DIV/0!</v>
      </c>
      <c r="L36" s="233" t="e">
        <f>SUM(L10:L34)</f>
        <v>#DIV/0!</v>
      </c>
    </row>
    <row r="37" spans="1:15" ht="12.6" customHeight="1" thickTop="1" thickBot="1" x14ac:dyDescent="0.25">
      <c r="A37" s="324" t="s">
        <v>318</v>
      </c>
      <c r="B37" s="325"/>
      <c r="C37" s="325"/>
      <c r="D37" s="326"/>
      <c r="E37" s="207">
        <v>0</v>
      </c>
      <c r="F37" s="120"/>
      <c r="G37" s="153">
        <v>0</v>
      </c>
      <c r="H37" s="118">
        <f>E37+G37</f>
        <v>0</v>
      </c>
      <c r="I37" s="117">
        <f>E37+G37</f>
        <v>0</v>
      </c>
      <c r="J37" s="128"/>
      <c r="K37" s="329" t="s">
        <v>316</v>
      </c>
      <c r="L37" s="330"/>
    </row>
    <row r="38" spans="1:15" s="17" customFormat="1" ht="12.95" customHeight="1" thickTop="1" thickBot="1" x14ac:dyDescent="0.25">
      <c r="A38" s="127"/>
      <c r="B38" s="126"/>
      <c r="C38" s="327" t="s">
        <v>319</v>
      </c>
      <c r="D38" s="328"/>
      <c r="E38" s="119">
        <f>E36-E37</f>
        <v>0</v>
      </c>
      <c r="F38" s="125"/>
      <c r="G38" s="121">
        <f>G36-G37</f>
        <v>0</v>
      </c>
      <c r="H38" s="126"/>
      <c r="I38" s="129">
        <f>I36-I37</f>
        <v>0</v>
      </c>
      <c r="J38" s="130"/>
      <c r="K38" s="331"/>
      <c r="L38" s="332"/>
    </row>
    <row r="39" spans="1:15" ht="12.6" customHeight="1" x14ac:dyDescent="0.2">
      <c r="A39" s="91"/>
      <c r="B39" s="68"/>
      <c r="C39" s="83" t="s">
        <v>19</v>
      </c>
      <c r="D39" s="75">
        <f>'Basis of Estimate'!F44</f>
        <v>0</v>
      </c>
      <c r="E39" s="68"/>
      <c r="F39" s="68"/>
      <c r="G39" s="68"/>
      <c r="H39" s="68"/>
      <c r="I39" s="73">
        <f>D39*I38</f>
        <v>0</v>
      </c>
      <c r="J39" s="131"/>
      <c r="K39" s="333" t="s">
        <v>325</v>
      </c>
      <c r="L39" s="334"/>
    </row>
    <row r="40" spans="1:15" ht="12.6" customHeight="1" x14ac:dyDescent="0.2">
      <c r="A40" s="92"/>
      <c r="B40" s="69"/>
      <c r="C40" s="84" t="s">
        <v>42</v>
      </c>
      <c r="D40" s="75">
        <f>'Basis of Estimate'!F45</f>
        <v>0</v>
      </c>
      <c r="E40" s="69"/>
      <c r="F40" s="69"/>
      <c r="G40" s="69"/>
      <c r="H40" s="69"/>
      <c r="I40" s="74">
        <f>D40*I38</f>
        <v>0</v>
      </c>
      <c r="J40" s="131"/>
      <c r="K40" s="335"/>
      <c r="L40" s="336"/>
    </row>
    <row r="41" spans="1:15" ht="12.6" customHeight="1" x14ac:dyDescent="0.2">
      <c r="A41" s="92"/>
      <c r="B41" s="69"/>
      <c r="C41" s="84" t="s">
        <v>20</v>
      </c>
      <c r="D41" s="76">
        <f>'Basis of Estimate'!F46</f>
        <v>0</v>
      </c>
      <c r="E41" s="122" t="s">
        <v>314</v>
      </c>
      <c r="F41" s="123"/>
      <c r="G41" s="123"/>
      <c r="H41" s="123"/>
      <c r="I41" s="74">
        <f>D41*G38</f>
        <v>0</v>
      </c>
      <c r="J41" s="131"/>
      <c r="K41" s="335"/>
      <c r="L41" s="336"/>
    </row>
    <row r="42" spans="1:15" ht="12.6" customHeight="1" x14ac:dyDescent="0.2">
      <c r="A42" s="92"/>
      <c r="B42" s="69"/>
      <c r="C42" s="84" t="s">
        <v>56</v>
      </c>
      <c r="D42" s="76">
        <f>'Basis of Estimate'!F47</f>
        <v>0</v>
      </c>
      <c r="E42" s="124" t="s">
        <v>315</v>
      </c>
      <c r="F42" s="123"/>
      <c r="G42" s="123"/>
      <c r="H42" s="123"/>
      <c r="I42" s="74">
        <f>D42*E38</f>
        <v>0</v>
      </c>
      <c r="J42" s="131"/>
      <c r="K42" s="335"/>
      <c r="L42" s="336"/>
      <c r="O42" s="12"/>
    </row>
    <row r="43" spans="1:15" ht="12.6" customHeight="1" thickBot="1" x14ac:dyDescent="0.25">
      <c r="A43" s="93"/>
      <c r="B43" s="67"/>
      <c r="C43" s="85" t="s">
        <v>21</v>
      </c>
      <c r="D43" s="77">
        <f>'Basis of Estimate'!F48</f>
        <v>0</v>
      </c>
      <c r="E43" s="67"/>
      <c r="F43" s="67"/>
      <c r="G43" s="67"/>
      <c r="H43" s="67"/>
      <c r="I43" s="72">
        <f>D43*I38</f>
        <v>0</v>
      </c>
      <c r="J43" s="131"/>
      <c r="K43" s="335"/>
      <c r="L43" s="336"/>
    </row>
    <row r="44" spans="1:15" s="183" customFormat="1" ht="12.6" customHeight="1" thickTop="1" thickBot="1" x14ac:dyDescent="0.25">
      <c r="A44" s="234"/>
      <c r="B44" s="235"/>
      <c r="C44" s="236" t="s">
        <v>3</v>
      </c>
      <c r="D44" s="237"/>
      <c r="E44" s="235"/>
      <c r="F44" s="235"/>
      <c r="G44" s="235"/>
      <c r="H44" s="235"/>
      <c r="I44" s="238">
        <f>SUM(I39:I43)+I36</f>
        <v>0</v>
      </c>
      <c r="J44" s="239"/>
      <c r="K44" s="335"/>
      <c r="L44" s="336"/>
    </row>
    <row r="45" spans="1:15" ht="12.6" customHeight="1" x14ac:dyDescent="0.2">
      <c r="A45" s="91"/>
      <c r="B45" s="68"/>
      <c r="C45" s="83" t="s">
        <v>22</v>
      </c>
      <c r="D45" s="75">
        <f>'Basis of Estimate'!F49</f>
        <v>0</v>
      </c>
      <c r="E45" s="339" t="s">
        <v>326</v>
      </c>
      <c r="F45" s="340"/>
      <c r="G45" s="340"/>
      <c r="H45" s="341"/>
      <c r="I45" s="73">
        <f>(I$44-I$37)*D45</f>
        <v>0</v>
      </c>
      <c r="J45" s="131"/>
      <c r="K45" s="335"/>
      <c r="L45" s="336"/>
    </row>
    <row r="46" spans="1:15" ht="12.6" customHeight="1" x14ac:dyDescent="0.2">
      <c r="A46" s="92"/>
      <c r="B46" s="69"/>
      <c r="C46" s="84" t="s">
        <v>74</v>
      </c>
      <c r="D46" s="76">
        <f>'Basis of Estimate'!F50</f>
        <v>0</v>
      </c>
      <c r="E46" s="342" t="s">
        <v>326</v>
      </c>
      <c r="F46" s="343"/>
      <c r="G46" s="343"/>
      <c r="H46" s="344"/>
      <c r="I46" s="74">
        <f>(I$44-I$37)*D46</f>
        <v>0</v>
      </c>
      <c r="J46" s="131"/>
      <c r="K46" s="335"/>
      <c r="L46" s="336"/>
    </row>
    <row r="47" spans="1:15" ht="12.6" customHeight="1" thickBot="1" x14ac:dyDescent="0.25">
      <c r="A47" s="93"/>
      <c r="B47" s="67"/>
      <c r="C47" s="85" t="s">
        <v>23</v>
      </c>
      <c r="D47" s="77">
        <f>'Basis of Estimate'!F51</f>
        <v>0</v>
      </c>
      <c r="E47" s="345" t="s">
        <v>326</v>
      </c>
      <c r="F47" s="346"/>
      <c r="G47" s="346"/>
      <c r="H47" s="347"/>
      <c r="I47" s="72">
        <f>(I$44-I$37)*D47</f>
        <v>0</v>
      </c>
      <c r="J47" s="131"/>
      <c r="K47" s="335"/>
      <c r="L47" s="336"/>
    </row>
    <row r="48" spans="1:15" s="183" customFormat="1" ht="12.6" customHeight="1" thickTop="1" thickBot="1" x14ac:dyDescent="0.25">
      <c r="A48" s="234"/>
      <c r="B48" s="235"/>
      <c r="C48" s="236" t="s">
        <v>4</v>
      </c>
      <c r="D48" s="240"/>
      <c r="E48" s="235"/>
      <c r="F48" s="235"/>
      <c r="G48" s="235"/>
      <c r="H48" s="235"/>
      <c r="I48" s="238">
        <f>SUM(I44:I47)</f>
        <v>0</v>
      </c>
      <c r="J48" s="239"/>
      <c r="K48" s="335"/>
      <c r="L48" s="336"/>
    </row>
    <row r="49" spans="1:15" ht="12.6" customHeight="1" x14ac:dyDescent="0.2">
      <c r="A49" s="91"/>
      <c r="B49" s="71"/>
      <c r="C49" s="86" t="s">
        <v>43</v>
      </c>
      <c r="D49" s="75">
        <f>'Basis of Estimate'!F52</f>
        <v>0</v>
      </c>
      <c r="E49" s="68"/>
      <c r="F49" s="68"/>
      <c r="G49" s="68"/>
      <c r="H49" s="68"/>
      <c r="I49" s="73">
        <f>(I$48-I$37)*D49</f>
        <v>0</v>
      </c>
      <c r="J49" s="131"/>
      <c r="K49" s="335"/>
      <c r="L49" s="336"/>
    </row>
    <row r="50" spans="1:15" ht="12.6" customHeight="1" thickBot="1" x14ac:dyDescent="0.25">
      <c r="A50" s="93"/>
      <c r="B50" s="67"/>
      <c r="C50" s="85" t="s">
        <v>44</v>
      </c>
      <c r="D50" s="77">
        <f>'Basis of Estimate'!F53</f>
        <v>0</v>
      </c>
      <c r="E50" s="67"/>
      <c r="F50" s="67"/>
      <c r="G50" s="67"/>
      <c r="H50" s="67"/>
      <c r="I50" s="72">
        <f>(I$48-I$37)*D50</f>
        <v>0</v>
      </c>
      <c r="J50" s="131"/>
      <c r="K50" s="335"/>
      <c r="L50" s="336"/>
    </row>
    <row r="51" spans="1:15" s="183" customFormat="1" ht="12.6" customHeight="1" thickTop="1" thickBot="1" x14ac:dyDescent="0.25">
      <c r="A51" s="234"/>
      <c r="B51" s="235"/>
      <c r="C51" s="236" t="s">
        <v>5</v>
      </c>
      <c r="D51" s="240"/>
      <c r="E51" s="235"/>
      <c r="F51" s="235"/>
      <c r="G51" s="235"/>
      <c r="H51" s="235"/>
      <c r="I51" s="238">
        <f>SUM(I48:I50)</f>
        <v>0</v>
      </c>
      <c r="J51" s="239"/>
      <c r="K51" s="335"/>
      <c r="L51" s="336"/>
    </row>
    <row r="52" spans="1:15" ht="12.6" customHeight="1" x14ac:dyDescent="0.2">
      <c r="A52" s="92"/>
      <c r="B52" s="69"/>
      <c r="C52" s="84" t="s">
        <v>35</v>
      </c>
      <c r="D52" s="76">
        <f>'Basis of Estimate'!F54</f>
        <v>0</v>
      </c>
      <c r="E52" s="70"/>
      <c r="F52" s="70"/>
      <c r="G52" s="70"/>
      <c r="H52" s="70"/>
      <c r="I52" s="133">
        <f>D52*I51</f>
        <v>0</v>
      </c>
      <c r="J52" s="131"/>
      <c r="K52" s="335"/>
      <c r="L52" s="336"/>
    </row>
    <row r="53" spans="1:15" ht="12.6" customHeight="1" thickBot="1" x14ac:dyDescent="0.25">
      <c r="A53" s="91"/>
      <c r="B53" s="71"/>
      <c r="C53" s="86" t="s">
        <v>75</v>
      </c>
      <c r="D53" s="75">
        <f>'Basis of Estimate'!F55</f>
        <v>0</v>
      </c>
      <c r="E53" s="71"/>
      <c r="F53" s="71"/>
      <c r="G53" s="71"/>
      <c r="H53" s="68"/>
      <c r="I53" s="73">
        <f>D53*I51</f>
        <v>0</v>
      </c>
      <c r="J53" s="131"/>
      <c r="K53" s="335"/>
      <c r="L53" s="336"/>
    </row>
    <row r="54" spans="1:15" ht="12.6" customHeight="1" thickBot="1" x14ac:dyDescent="0.25">
      <c r="A54" s="94"/>
      <c r="B54" s="82"/>
      <c r="C54" s="87" t="s">
        <v>41</v>
      </c>
      <c r="D54" s="78">
        <f>'Basis of Estimate'!F57</f>
        <v>0</v>
      </c>
      <c r="E54" s="80" t="s">
        <v>18</v>
      </c>
      <c r="F54" s="79" t="s">
        <v>317</v>
      </c>
      <c r="G54" s="81">
        <f>'Basis of Estimate'!$F56</f>
        <v>0</v>
      </c>
      <c r="H54" s="154" t="s">
        <v>332</v>
      </c>
      <c r="I54" s="134">
        <f>-FV('Basis of Estimate'!F56,'Basis of Estimate'!F57/12,0,(I51+I37+I52+I53))-(I51+I37+I52+I53)</f>
        <v>0</v>
      </c>
      <c r="J54" s="131"/>
      <c r="K54" s="335"/>
      <c r="L54" s="336"/>
      <c r="O54" s="10"/>
    </row>
    <row r="55" spans="1:15" s="183" customFormat="1" ht="14.1" customHeight="1" thickBot="1" x14ac:dyDescent="0.25">
      <c r="A55" s="241"/>
      <c r="B55" s="242"/>
      <c r="C55" s="243" t="s">
        <v>8</v>
      </c>
      <c r="D55" s="244"/>
      <c r="E55" s="244"/>
      <c r="F55" s="244"/>
      <c r="G55" s="244"/>
      <c r="H55" s="245"/>
      <c r="I55" s="246">
        <f>SUM(I51:I54)</f>
        <v>0</v>
      </c>
      <c r="J55" s="247"/>
      <c r="K55" s="337"/>
      <c r="L55" s="338"/>
    </row>
    <row r="56" spans="1:15" ht="9.9499999999999993" customHeight="1" thickTop="1" x14ac:dyDescent="0.2"/>
    <row r="57" spans="1:15" ht="15" customHeight="1" x14ac:dyDescent="0.2">
      <c r="A57" s="321" t="s">
        <v>302</v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</row>
    <row r="58" spans="1:15" ht="9.75" customHeight="1" x14ac:dyDescent="0.2">
      <c r="A58" s="321"/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</row>
  </sheetData>
  <sheetProtection formatCells="0" formatRows="0" selectLockedCells="1"/>
  <mergeCells count="13">
    <mergeCell ref="A1:B1"/>
    <mergeCell ref="A2:B2"/>
    <mergeCell ref="A3:B3"/>
    <mergeCell ref="A4:B4"/>
    <mergeCell ref="A57:L58"/>
    <mergeCell ref="J9:J36"/>
    <mergeCell ref="A37:D37"/>
    <mergeCell ref="C38:D38"/>
    <mergeCell ref="K37:L38"/>
    <mergeCell ref="K39:L55"/>
    <mergeCell ref="E45:H45"/>
    <mergeCell ref="E46:H46"/>
    <mergeCell ref="E47:H47"/>
  </mergeCells>
  <phoneticPr fontId="6" type="noConversion"/>
  <printOptions horizontalCentered="1"/>
  <pageMargins left="1.25" right="0.5" top="1.4" bottom="0.5" header="0.6" footer="0.25"/>
  <pageSetup paperSize="17" scale="94" orientation="landscape" r:id="rId1"/>
  <headerFooter alignWithMargins="0">
    <oddHeader>&amp;C&amp;"Arial,Bold"United States Department of the Interior
National Park Service
Class B Construction Cost Estimate&amp;4
&amp;"Arial,Regular"
&amp;"Arial,Bold"&amp;13PROJECT COST SUMMARY</oddHeader>
    <oddFooter>&amp;L&amp;6&amp;F
&amp;A&amp;CPage &amp;P of &amp;N&amp;R&amp;6Print Date: 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Summary'!B27</f>
        <v>G10</v>
      </c>
      <c r="D6" s="15" t="str">
        <f>'Project Cost Summary'!C27</f>
        <v>Site Preparation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195</v>
      </c>
      <c r="B10" s="18"/>
      <c r="C10" s="18"/>
      <c r="D10" s="57" t="s">
        <v>196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ht="12.75" customHeigh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SITE CLEARING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193</v>
      </c>
      <c r="B23" s="18"/>
      <c r="C23" s="18"/>
      <c r="D23" s="19" t="s">
        <v>194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ht="12.75" customHeigh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SITE DEMOLITION &amp; RELOCATIONS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197</v>
      </c>
      <c r="B36" s="18"/>
      <c r="C36" s="18"/>
      <c r="D36" s="19" t="s">
        <v>198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ht="12.75" customHeigh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SITE EARTHWORK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199</v>
      </c>
      <c r="B49" s="18"/>
      <c r="C49" s="18"/>
      <c r="D49" s="19" t="s">
        <v>200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ht="12.75" customHeigh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HAZARDOUS WASTE REMEDIATION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201</v>
      </c>
      <c r="B62" s="18"/>
      <c r="C62" s="18"/>
      <c r="D62" s="19" t="s">
        <v>202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OTHER SITE PREPARATION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83" t="s">
        <v>247</v>
      </c>
      <c r="H73" s="384"/>
      <c r="I73" s="383" t="s">
        <v>248</v>
      </c>
      <c r="J73" s="385"/>
      <c r="K73" s="351" t="s">
        <v>249</v>
      </c>
      <c r="L73" s="352"/>
    </row>
    <row r="74" spans="1:12" ht="27.95" customHeight="1" thickTop="1" thickBot="1" x14ac:dyDescent="0.25">
      <c r="A74" s="356"/>
      <c r="B74" s="357"/>
      <c r="C74" s="358"/>
      <c r="D74" s="362"/>
      <c r="E74" s="364"/>
      <c r="F74" s="366"/>
      <c r="G74" s="161" t="s">
        <v>245</v>
      </c>
      <c r="H74" s="162" t="s">
        <v>244</v>
      </c>
      <c r="I74" s="163" t="s">
        <v>300</v>
      </c>
      <c r="J74" s="162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G10</v>
      </c>
      <c r="D85" s="13" t="str">
        <f>D6</f>
        <v>Site Preparation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G10</v>
      </c>
      <c r="B89" s="371"/>
      <c r="C89" s="372"/>
      <c r="D89" s="255" t="str">
        <f>D6</f>
        <v>Site Preparation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K86:L86"/>
    <mergeCell ref="A89:C89"/>
    <mergeCell ref="A84:C84"/>
    <mergeCell ref="A58:C58"/>
    <mergeCell ref="A45:C45"/>
    <mergeCell ref="D47:D48"/>
    <mergeCell ref="E47:E48"/>
    <mergeCell ref="F47:F48"/>
    <mergeCell ref="E60:E61"/>
    <mergeCell ref="F60:F61"/>
    <mergeCell ref="I86:J86"/>
    <mergeCell ref="E73:E74"/>
    <mergeCell ref="F73:F74"/>
    <mergeCell ref="G73:H73"/>
    <mergeCell ref="I73:J73"/>
    <mergeCell ref="K73:L73"/>
    <mergeCell ref="K8:L8"/>
    <mergeCell ref="D21:D22"/>
    <mergeCell ref="E21:E22"/>
    <mergeCell ref="F21:F22"/>
    <mergeCell ref="G21:H21"/>
    <mergeCell ref="I21:J21"/>
    <mergeCell ref="K21:L21"/>
    <mergeCell ref="F8:F9"/>
    <mergeCell ref="E8:E9"/>
    <mergeCell ref="D8:D9"/>
    <mergeCell ref="G8:H8"/>
    <mergeCell ref="I8:J8"/>
    <mergeCell ref="F34:F35"/>
    <mergeCell ref="G34:H34"/>
    <mergeCell ref="I34:J34"/>
    <mergeCell ref="K34:L34"/>
    <mergeCell ref="A73:C74"/>
    <mergeCell ref="A71:C71"/>
    <mergeCell ref="G47:H47"/>
    <mergeCell ref="I47:J47"/>
    <mergeCell ref="K47:L47"/>
    <mergeCell ref="D60:D61"/>
    <mergeCell ref="D34:D35"/>
    <mergeCell ref="E34:E35"/>
    <mergeCell ref="G60:H60"/>
    <mergeCell ref="I60:J60"/>
    <mergeCell ref="K60:L60"/>
    <mergeCell ref="D73:D74"/>
    <mergeCell ref="A8:C9"/>
    <mergeCell ref="A21:C22"/>
    <mergeCell ref="A34:C35"/>
    <mergeCell ref="A47:C48"/>
    <mergeCell ref="A60:C61"/>
    <mergeCell ref="A32:C32"/>
    <mergeCell ref="A19:C19"/>
    <mergeCell ref="A86:C87"/>
    <mergeCell ref="D86:D87"/>
    <mergeCell ref="E86:E87"/>
    <mergeCell ref="F86:F87"/>
    <mergeCell ref="G86:H86"/>
    <mergeCell ref="A1:B1"/>
    <mergeCell ref="A2:B2"/>
    <mergeCell ref="A3:B3"/>
    <mergeCell ref="A4:B4"/>
    <mergeCell ref="C1:D1"/>
    <mergeCell ref="C2:D2"/>
    <mergeCell ref="C3:D3"/>
    <mergeCell ref="C4:D4"/>
  </mergeCells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Summary'!B28</f>
        <v>G20</v>
      </c>
      <c r="D6" s="15" t="str">
        <f>'Project Cost Summary'!C28</f>
        <v>Site Improvements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203</v>
      </c>
      <c r="B10" s="18"/>
      <c r="C10" s="18"/>
      <c r="D10" s="57" t="s">
        <v>204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ht="12.75" customHeigh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ROADWAYS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205</v>
      </c>
      <c r="B23" s="18"/>
      <c r="C23" s="18"/>
      <c r="D23" s="19" t="s">
        <v>206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ht="12.75" customHeigh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PARKING LOTS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207</v>
      </c>
      <c r="B36" s="18"/>
      <c r="C36" s="18"/>
      <c r="D36" s="19" t="s">
        <v>208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ht="12.75" customHeigh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PEDESTRIAN PAVING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209</v>
      </c>
      <c r="B49" s="18"/>
      <c r="C49" s="18"/>
      <c r="D49" s="19" t="s">
        <v>210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ht="12.75" customHeigh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SITE DEVELOPMENT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211</v>
      </c>
      <c r="B62" s="18"/>
      <c r="C62" s="18"/>
      <c r="D62" s="19" t="s">
        <v>212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LANDSCAPING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83" t="s">
        <v>247</v>
      </c>
      <c r="H73" s="384"/>
      <c r="I73" s="383" t="s">
        <v>248</v>
      </c>
      <c r="J73" s="385"/>
      <c r="K73" s="351" t="s">
        <v>249</v>
      </c>
      <c r="L73" s="352"/>
    </row>
    <row r="74" spans="1:12" ht="27.95" customHeight="1" thickTop="1" thickBot="1" x14ac:dyDescent="0.25">
      <c r="A74" s="356"/>
      <c r="B74" s="357"/>
      <c r="C74" s="358"/>
      <c r="D74" s="362"/>
      <c r="E74" s="364"/>
      <c r="F74" s="366"/>
      <c r="G74" s="161" t="s">
        <v>245</v>
      </c>
      <c r="H74" s="162" t="s">
        <v>244</v>
      </c>
      <c r="I74" s="163" t="s">
        <v>300</v>
      </c>
      <c r="J74" s="162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213</v>
      </c>
      <c r="B75" s="18"/>
      <c r="C75" s="18"/>
      <c r="D75" s="175" t="s">
        <v>214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SITE FURNISHINGS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G20</v>
      </c>
      <c r="D85" s="13" t="str">
        <f>D6</f>
        <v>Site Improvements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G20</v>
      </c>
      <c r="B89" s="371"/>
      <c r="C89" s="372"/>
      <c r="D89" s="255" t="str">
        <f>D6</f>
        <v>Site Improvements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K86:L86"/>
    <mergeCell ref="A89:C89"/>
    <mergeCell ref="A84:C84"/>
    <mergeCell ref="A58:C58"/>
    <mergeCell ref="A45:C45"/>
    <mergeCell ref="D47:D48"/>
    <mergeCell ref="E47:E48"/>
    <mergeCell ref="F47:F48"/>
    <mergeCell ref="E60:E61"/>
    <mergeCell ref="F60:F61"/>
    <mergeCell ref="I86:J86"/>
    <mergeCell ref="E73:E74"/>
    <mergeCell ref="F73:F74"/>
    <mergeCell ref="G73:H73"/>
    <mergeCell ref="I73:J73"/>
    <mergeCell ref="K73:L73"/>
    <mergeCell ref="K8:L8"/>
    <mergeCell ref="D21:D22"/>
    <mergeCell ref="E21:E22"/>
    <mergeCell ref="F21:F22"/>
    <mergeCell ref="G21:H21"/>
    <mergeCell ref="I21:J21"/>
    <mergeCell ref="K21:L21"/>
    <mergeCell ref="F8:F9"/>
    <mergeCell ref="E8:E9"/>
    <mergeCell ref="D8:D9"/>
    <mergeCell ref="G8:H8"/>
    <mergeCell ref="I8:J8"/>
    <mergeCell ref="F34:F35"/>
    <mergeCell ref="G34:H34"/>
    <mergeCell ref="I34:J34"/>
    <mergeCell ref="K34:L34"/>
    <mergeCell ref="A73:C74"/>
    <mergeCell ref="A71:C71"/>
    <mergeCell ref="G47:H47"/>
    <mergeCell ref="I47:J47"/>
    <mergeCell ref="K47:L47"/>
    <mergeCell ref="D60:D61"/>
    <mergeCell ref="D34:D35"/>
    <mergeCell ref="E34:E35"/>
    <mergeCell ref="G60:H60"/>
    <mergeCell ref="I60:J60"/>
    <mergeCell ref="K60:L60"/>
    <mergeCell ref="D73:D74"/>
    <mergeCell ref="A8:C9"/>
    <mergeCell ref="A21:C22"/>
    <mergeCell ref="A34:C35"/>
    <mergeCell ref="A47:C48"/>
    <mergeCell ref="A60:C61"/>
    <mergeCell ref="A32:C32"/>
    <mergeCell ref="A19:C19"/>
    <mergeCell ref="A86:C87"/>
    <mergeCell ref="D86:D87"/>
    <mergeCell ref="E86:E87"/>
    <mergeCell ref="F86:F87"/>
    <mergeCell ref="G86:H86"/>
    <mergeCell ref="A1:B1"/>
    <mergeCell ref="A2:B2"/>
    <mergeCell ref="A3:B3"/>
    <mergeCell ref="A4:B4"/>
    <mergeCell ref="C1:D1"/>
    <mergeCell ref="C2:D2"/>
    <mergeCell ref="C3:D3"/>
    <mergeCell ref="C4:D4"/>
  </mergeCells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Summary'!B29</f>
        <v>G30</v>
      </c>
      <c r="D6" s="15" t="str">
        <f>'Project Cost Summary'!C29</f>
        <v>Site Mechanical Utilities</v>
      </c>
      <c r="K6" s="9" t="s">
        <v>17</v>
      </c>
      <c r="L6" s="8">
        <f>L101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215</v>
      </c>
      <c r="B10" s="18"/>
      <c r="C10" s="18"/>
      <c r="D10" s="57" t="s">
        <v>216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ht="12.75" customHeigh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WATER SUPPLY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217</v>
      </c>
      <c r="B23" s="18"/>
      <c r="C23" s="18"/>
      <c r="D23" s="19" t="s">
        <v>218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ht="12.75" customHeigh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SANITARY SEWER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219</v>
      </c>
      <c r="B36" s="18"/>
      <c r="C36" s="18"/>
      <c r="D36" s="19" t="s">
        <v>220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ht="12.75" customHeigh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STORM SEWER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221</v>
      </c>
      <c r="B49" s="18"/>
      <c r="C49" s="18"/>
      <c r="D49" s="19" t="s">
        <v>222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ht="12.75" customHeigh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HEATING DISTRIBUTION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223</v>
      </c>
      <c r="B62" s="18"/>
      <c r="C62" s="18"/>
      <c r="D62" s="19" t="s">
        <v>224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75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75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75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75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75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75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75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75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COOLING DISTRIBUTION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A72" s="31"/>
      <c r="B72" s="31"/>
      <c r="C72" s="31"/>
      <c r="D72" s="31"/>
      <c r="E72" s="32"/>
      <c r="F72" s="32"/>
      <c r="G72" s="33"/>
      <c r="H72" s="34"/>
      <c r="I72" s="33"/>
      <c r="J72" s="34"/>
      <c r="K72" s="33"/>
      <c r="L72" s="34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customHeight="1" thickTop="1" thickBot="1" x14ac:dyDescent="0.25">
      <c r="A75" s="50" t="s">
        <v>140</v>
      </c>
      <c r="B75" s="18"/>
      <c r="C75" s="18"/>
      <c r="D75" s="175" t="s">
        <v>225</v>
      </c>
      <c r="E75" s="176"/>
      <c r="F75" s="177"/>
      <c r="G75" s="36"/>
      <c r="H75" s="43"/>
      <c r="I75" s="37"/>
      <c r="J75" s="43"/>
      <c r="K75" s="37"/>
      <c r="L75" s="43"/>
    </row>
    <row r="76" spans="1:12" ht="12.75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ht="12.75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ht="12.75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ht="12.75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ht="12.75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ht="12.75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ht="12.75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ht="12.75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FUEL DISTRIBUTION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6" customHeight="1" thickTop="1" thickBot="1" x14ac:dyDescent="0.25"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ht="14.25" thickTop="1" thickBot="1" x14ac:dyDescent="0.25">
      <c r="A88" s="61" t="s">
        <v>146</v>
      </c>
      <c r="B88" s="59"/>
      <c r="C88" s="59"/>
      <c r="D88" s="60" t="s">
        <v>226</v>
      </c>
      <c r="E88" s="176"/>
      <c r="F88" s="177"/>
      <c r="G88" s="98"/>
      <c r="H88" s="43"/>
      <c r="I88" s="97"/>
      <c r="J88" s="43"/>
      <c r="K88" s="97"/>
      <c r="L88" s="43"/>
    </row>
    <row r="89" spans="1:12" s="12" customFormat="1" ht="12.75" customHeight="1" x14ac:dyDescent="0.2">
      <c r="A89" s="51"/>
      <c r="B89" s="150" t="s">
        <v>327</v>
      </c>
      <c r="C89" s="54"/>
      <c r="D89" s="147" t="s">
        <v>1</v>
      </c>
      <c r="E89" s="141">
        <v>0</v>
      </c>
      <c r="F89" s="144" t="s">
        <v>2</v>
      </c>
      <c r="G89" s="135">
        <v>0</v>
      </c>
      <c r="H89" s="110">
        <f>G89*$E89</f>
        <v>0</v>
      </c>
      <c r="I89" s="138">
        <v>0</v>
      </c>
      <c r="J89" s="44">
        <f>I89*$E89</f>
        <v>0</v>
      </c>
      <c r="K89" s="38">
        <f>G89+I89</f>
        <v>0</v>
      </c>
      <c r="L89" s="44">
        <f>K89*$E89</f>
        <v>0</v>
      </c>
    </row>
    <row r="90" spans="1:12" s="12" customFormat="1" ht="12.75" customHeight="1" x14ac:dyDescent="0.2">
      <c r="A90" s="52"/>
      <c r="B90" s="151" t="s">
        <v>327</v>
      </c>
      <c r="C90" s="55"/>
      <c r="D90" s="148" t="s">
        <v>1</v>
      </c>
      <c r="E90" s="142">
        <v>0</v>
      </c>
      <c r="F90" s="145" t="s">
        <v>2</v>
      </c>
      <c r="G90" s="136">
        <v>0</v>
      </c>
      <c r="H90" s="111">
        <f t="shared" ref="H90:H96" si="24">G90*$E90</f>
        <v>0</v>
      </c>
      <c r="I90" s="139">
        <v>0</v>
      </c>
      <c r="J90" s="45">
        <f t="shared" ref="J90:J96" si="25">I90*$E90</f>
        <v>0</v>
      </c>
      <c r="K90" s="39">
        <f t="shared" ref="K90:K96" si="26">G90+I90</f>
        <v>0</v>
      </c>
      <c r="L90" s="45">
        <f t="shared" ref="L90:L96" si="27">K90*$E90</f>
        <v>0</v>
      </c>
    </row>
    <row r="91" spans="1:12" s="12" customFormat="1" ht="12.75" customHeight="1" x14ac:dyDescent="0.2">
      <c r="A91" s="52"/>
      <c r="B91" s="151" t="s">
        <v>327</v>
      </c>
      <c r="C91" s="55"/>
      <c r="D91" s="148" t="s">
        <v>1</v>
      </c>
      <c r="E91" s="142">
        <v>0</v>
      </c>
      <c r="F91" s="145" t="s">
        <v>2</v>
      </c>
      <c r="G91" s="136">
        <v>0</v>
      </c>
      <c r="H91" s="111">
        <f t="shared" si="24"/>
        <v>0</v>
      </c>
      <c r="I91" s="139">
        <v>0</v>
      </c>
      <c r="J91" s="45">
        <f t="shared" si="25"/>
        <v>0</v>
      </c>
      <c r="K91" s="39">
        <f t="shared" si="26"/>
        <v>0</v>
      </c>
      <c r="L91" s="45">
        <f t="shared" si="27"/>
        <v>0</v>
      </c>
    </row>
    <row r="92" spans="1:12" s="12" customFormat="1" ht="12.75" customHeight="1" x14ac:dyDescent="0.2">
      <c r="A92" s="52"/>
      <c r="B92" s="151" t="s">
        <v>327</v>
      </c>
      <c r="C92" s="55"/>
      <c r="D92" s="148" t="s">
        <v>1</v>
      </c>
      <c r="E92" s="142">
        <v>0</v>
      </c>
      <c r="F92" s="145" t="s">
        <v>2</v>
      </c>
      <c r="G92" s="136">
        <v>0</v>
      </c>
      <c r="H92" s="111">
        <f t="shared" si="24"/>
        <v>0</v>
      </c>
      <c r="I92" s="139">
        <v>0</v>
      </c>
      <c r="J92" s="45">
        <f t="shared" si="25"/>
        <v>0</v>
      </c>
      <c r="K92" s="39">
        <f t="shared" si="26"/>
        <v>0</v>
      </c>
      <c r="L92" s="45">
        <f t="shared" si="27"/>
        <v>0</v>
      </c>
    </row>
    <row r="93" spans="1:12" s="12" customFormat="1" ht="12.75" customHeight="1" x14ac:dyDescent="0.2">
      <c r="A93" s="52"/>
      <c r="B93" s="151" t="s">
        <v>327</v>
      </c>
      <c r="C93" s="55"/>
      <c r="D93" s="148" t="s">
        <v>1</v>
      </c>
      <c r="E93" s="142">
        <v>0</v>
      </c>
      <c r="F93" s="145" t="s">
        <v>2</v>
      </c>
      <c r="G93" s="136">
        <v>0</v>
      </c>
      <c r="H93" s="111">
        <f t="shared" si="24"/>
        <v>0</v>
      </c>
      <c r="I93" s="139">
        <v>0</v>
      </c>
      <c r="J93" s="45">
        <f t="shared" si="25"/>
        <v>0</v>
      </c>
      <c r="K93" s="39">
        <f t="shared" si="26"/>
        <v>0</v>
      </c>
      <c r="L93" s="45">
        <f t="shared" si="27"/>
        <v>0</v>
      </c>
    </row>
    <row r="94" spans="1:12" s="12" customFormat="1" ht="12.75" customHeight="1" x14ac:dyDescent="0.2">
      <c r="A94" s="52"/>
      <c r="B94" s="151" t="s">
        <v>327</v>
      </c>
      <c r="C94" s="55"/>
      <c r="D94" s="148" t="s">
        <v>1</v>
      </c>
      <c r="E94" s="142">
        <v>0</v>
      </c>
      <c r="F94" s="145" t="s">
        <v>2</v>
      </c>
      <c r="G94" s="136">
        <v>0</v>
      </c>
      <c r="H94" s="111">
        <f t="shared" si="24"/>
        <v>0</v>
      </c>
      <c r="I94" s="139">
        <v>0</v>
      </c>
      <c r="J94" s="45">
        <f t="shared" si="25"/>
        <v>0</v>
      </c>
      <c r="K94" s="39">
        <f t="shared" si="26"/>
        <v>0</v>
      </c>
      <c r="L94" s="45">
        <f t="shared" si="27"/>
        <v>0</v>
      </c>
    </row>
    <row r="95" spans="1:12" s="12" customFormat="1" ht="12.75" customHeight="1" x14ac:dyDescent="0.2">
      <c r="A95" s="52"/>
      <c r="B95" s="151" t="s">
        <v>327</v>
      </c>
      <c r="C95" s="55"/>
      <c r="D95" s="148" t="s">
        <v>1</v>
      </c>
      <c r="E95" s="142">
        <v>0</v>
      </c>
      <c r="F95" s="145" t="s">
        <v>2</v>
      </c>
      <c r="G95" s="136">
        <v>0</v>
      </c>
      <c r="H95" s="111">
        <f t="shared" si="24"/>
        <v>0</v>
      </c>
      <c r="I95" s="139">
        <v>0</v>
      </c>
      <c r="J95" s="45">
        <f t="shared" si="25"/>
        <v>0</v>
      </c>
      <c r="K95" s="39">
        <f t="shared" si="26"/>
        <v>0</v>
      </c>
      <c r="L95" s="45">
        <f t="shared" si="27"/>
        <v>0</v>
      </c>
    </row>
    <row r="96" spans="1:12" s="12" customFormat="1" ht="12.75" customHeight="1" thickBot="1" x14ac:dyDescent="0.25">
      <c r="A96" s="53"/>
      <c r="B96" s="152" t="s">
        <v>327</v>
      </c>
      <c r="C96" s="56"/>
      <c r="D96" s="149" t="s">
        <v>1</v>
      </c>
      <c r="E96" s="143">
        <v>0</v>
      </c>
      <c r="F96" s="146" t="s">
        <v>2</v>
      </c>
      <c r="G96" s="137">
        <v>0</v>
      </c>
      <c r="H96" s="112">
        <f t="shared" si="24"/>
        <v>0</v>
      </c>
      <c r="I96" s="140">
        <v>0</v>
      </c>
      <c r="J96" s="46">
        <f t="shared" si="25"/>
        <v>0</v>
      </c>
      <c r="K96" s="40">
        <f t="shared" si="26"/>
        <v>0</v>
      </c>
      <c r="L96" s="46">
        <f t="shared" si="27"/>
        <v>0</v>
      </c>
    </row>
    <row r="97" spans="1:12" s="261" customFormat="1" ht="14.25" customHeight="1" thickTop="1" thickBot="1" x14ac:dyDescent="0.25">
      <c r="A97" s="388" t="s">
        <v>250</v>
      </c>
      <c r="B97" s="389"/>
      <c r="C97" s="389"/>
      <c r="D97" s="286" t="str">
        <f>D88</f>
        <v>OTHER SITE MECHANICAL UTILITIES</v>
      </c>
      <c r="E97" s="287">
        <f>'Project Cost Summary'!$D$7</f>
        <v>0</v>
      </c>
      <c r="F97" s="288" t="str">
        <f>'Project Cost Summary'!$E$7</f>
        <v>Unit</v>
      </c>
      <c r="G97" s="289" t="e">
        <f>H97/E97</f>
        <v>#DIV/0!</v>
      </c>
      <c r="H97" s="290">
        <f>SUM(H89:H96)</f>
        <v>0</v>
      </c>
      <c r="I97" s="291" t="e">
        <f>J97/E97</f>
        <v>#DIV/0!</v>
      </c>
      <c r="J97" s="290">
        <f>SUM(J89:J96)</f>
        <v>0</v>
      </c>
      <c r="K97" s="291" t="e">
        <f>L97/E97</f>
        <v>#DIV/0!</v>
      </c>
      <c r="L97" s="290">
        <f>SUM(L89:L96)</f>
        <v>0</v>
      </c>
    </row>
    <row r="98" spans="1:12" ht="39.950000000000003" customHeight="1" thickTop="1" thickBot="1" x14ac:dyDescent="0.25"/>
    <row r="99" spans="1:12" ht="15" customHeight="1" thickTop="1" thickBot="1" x14ac:dyDescent="0.25">
      <c r="A99" s="353" t="s">
        <v>13</v>
      </c>
      <c r="B99" s="354"/>
      <c r="C99" s="355"/>
      <c r="D99" s="361" t="s">
        <v>1</v>
      </c>
      <c r="E99" s="363" t="s">
        <v>6</v>
      </c>
      <c r="F99" s="365" t="s">
        <v>2</v>
      </c>
      <c r="G99" s="367" t="s">
        <v>247</v>
      </c>
      <c r="H99" s="368"/>
      <c r="I99" s="367" t="s">
        <v>248</v>
      </c>
      <c r="J99" s="369"/>
      <c r="K99" s="351" t="s">
        <v>249</v>
      </c>
      <c r="L99" s="352"/>
    </row>
    <row r="100" spans="1:12" ht="27.95" customHeight="1" thickBot="1" x14ac:dyDescent="0.25">
      <c r="A100" s="356"/>
      <c r="B100" s="357"/>
      <c r="C100" s="358"/>
      <c r="D100" s="362"/>
      <c r="E100" s="364"/>
      <c r="F100" s="366"/>
      <c r="G100" s="155" t="s">
        <v>245</v>
      </c>
      <c r="H100" s="156" t="s">
        <v>244</v>
      </c>
      <c r="I100" s="157" t="s">
        <v>300</v>
      </c>
      <c r="J100" s="156" t="s">
        <v>301</v>
      </c>
      <c r="K100" s="158" t="s">
        <v>246</v>
      </c>
      <c r="L100" s="159" t="s">
        <v>12</v>
      </c>
    </row>
    <row r="101" spans="1:12" s="261" customFormat="1" ht="14.25" customHeight="1" thickTop="1" thickBot="1" x14ac:dyDescent="0.3">
      <c r="A101" s="386" t="str">
        <f>C6</f>
        <v>G30</v>
      </c>
      <c r="B101" s="387"/>
      <c r="C101" s="387"/>
      <c r="D101" s="281" t="str">
        <f>D6</f>
        <v>Site Mechanical Utilities</v>
      </c>
      <c r="E101" s="249">
        <f>'Project Cost Summary'!$D$7</f>
        <v>0</v>
      </c>
      <c r="F101" s="253" t="str">
        <f>'Project Cost Summary'!$E$7</f>
        <v>Unit</v>
      </c>
      <c r="G101" s="282" t="e">
        <f>H101/E101</f>
        <v>#DIV/0!</v>
      </c>
      <c r="H101" s="283">
        <f>H19+H32+H45+H58+H71+H84+H97</f>
        <v>0</v>
      </c>
      <c r="I101" s="282" t="e">
        <f>J101/E101</f>
        <v>#DIV/0!</v>
      </c>
      <c r="J101" s="283">
        <f>J19+J32+J45+J58+J71+J84+J97</f>
        <v>0</v>
      </c>
      <c r="K101" s="284" t="e">
        <f>L101/E101</f>
        <v>#DIV/0!</v>
      </c>
      <c r="L101" s="285">
        <f>L19+L32+L45+L58+L71+L84+L97</f>
        <v>0</v>
      </c>
    </row>
    <row r="102" spans="1:12" ht="13.5" thickTop="1" x14ac:dyDescent="0.2"/>
  </sheetData>
  <sheetProtection formatCells="0" formatRows="0" selectLockedCells="1"/>
  <mergeCells count="72">
    <mergeCell ref="A19:C19"/>
    <mergeCell ref="A73:C74"/>
    <mergeCell ref="D99:D100"/>
    <mergeCell ref="E99:E100"/>
    <mergeCell ref="F99:F100"/>
    <mergeCell ref="E47:E48"/>
    <mergeCell ref="F47:F48"/>
    <mergeCell ref="A97:C97"/>
    <mergeCell ref="A84:C84"/>
    <mergeCell ref="A86:C87"/>
    <mergeCell ref="I34:J34"/>
    <mergeCell ref="A32:C32"/>
    <mergeCell ref="I8:J8"/>
    <mergeCell ref="K8:L8"/>
    <mergeCell ref="G21:H21"/>
    <mergeCell ref="I21:J21"/>
    <mergeCell ref="F8:F9"/>
    <mergeCell ref="E8:E9"/>
    <mergeCell ref="D8:D9"/>
    <mergeCell ref="A8:C9"/>
    <mergeCell ref="G8:H8"/>
    <mergeCell ref="K34:L34"/>
    <mergeCell ref="D21:D22"/>
    <mergeCell ref="E21:E22"/>
    <mergeCell ref="F21:F22"/>
    <mergeCell ref="K21:L21"/>
    <mergeCell ref="A21:C22"/>
    <mergeCell ref="A60:C61"/>
    <mergeCell ref="A71:C71"/>
    <mergeCell ref="G47:H47"/>
    <mergeCell ref="D34:D35"/>
    <mergeCell ref="E34:E35"/>
    <mergeCell ref="F34:F35"/>
    <mergeCell ref="G34:H34"/>
    <mergeCell ref="A34:C35"/>
    <mergeCell ref="A45:C45"/>
    <mergeCell ref="A58:C58"/>
    <mergeCell ref="A47:C48"/>
    <mergeCell ref="K73:L73"/>
    <mergeCell ref="K47:L47"/>
    <mergeCell ref="D60:D61"/>
    <mergeCell ref="E60:E61"/>
    <mergeCell ref="F60:F61"/>
    <mergeCell ref="G60:H60"/>
    <mergeCell ref="I60:J60"/>
    <mergeCell ref="K60:L60"/>
    <mergeCell ref="D47:D48"/>
    <mergeCell ref="I47:J47"/>
    <mergeCell ref="D73:D74"/>
    <mergeCell ref="E73:E74"/>
    <mergeCell ref="F73:F74"/>
    <mergeCell ref="G73:H73"/>
    <mergeCell ref="I73:J73"/>
    <mergeCell ref="G99:H99"/>
    <mergeCell ref="I99:J99"/>
    <mergeCell ref="K99:L99"/>
    <mergeCell ref="A101:C101"/>
    <mergeCell ref="D86:D87"/>
    <mergeCell ref="E86:E87"/>
    <mergeCell ref="F86:F87"/>
    <mergeCell ref="G86:H86"/>
    <mergeCell ref="I86:J86"/>
    <mergeCell ref="A99:C100"/>
    <mergeCell ref="K86:L86"/>
    <mergeCell ref="A1:B1"/>
    <mergeCell ref="A2:B2"/>
    <mergeCell ref="A3:B3"/>
    <mergeCell ref="A4:B4"/>
    <mergeCell ref="C1:D1"/>
    <mergeCell ref="C2:D2"/>
    <mergeCell ref="C3:D3"/>
    <mergeCell ref="C4:D4"/>
  </mergeCells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3" manualBreakCount="3">
    <brk id="32" max="11" man="1"/>
    <brk id="58" max="11" man="1"/>
    <brk id="84" max="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Summary'!B30</f>
        <v>G40</v>
      </c>
      <c r="D6" s="15" t="str">
        <f>'Project Cost Summary'!C30</f>
        <v>Site Electrical Utilities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227</v>
      </c>
      <c r="B10" s="18"/>
      <c r="C10" s="18"/>
      <c r="D10" s="57" t="s">
        <v>228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ht="12.75" customHeigh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ELECTRICAL DISTRIBUTION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229</v>
      </c>
      <c r="B23" s="18"/>
      <c r="C23" s="18"/>
      <c r="D23" s="19" t="s">
        <v>230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ht="12.75" customHeigh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SITE LIGHTING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231</v>
      </c>
      <c r="B36" s="18"/>
      <c r="C36" s="18"/>
      <c r="D36" s="19" t="s">
        <v>232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ht="12.75" customHeigh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SITE COMMUNICATIONS &amp; SECURITY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233</v>
      </c>
      <c r="B49" s="18"/>
      <c r="C49" s="18"/>
      <c r="D49" s="19" t="s">
        <v>234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ht="12.75" customHeigh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OTHER SITE ELECTRICAL UTILITIES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G40</v>
      </c>
      <c r="D85" s="13" t="str">
        <f>D6</f>
        <v>Site Electrical Utilities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G40</v>
      </c>
      <c r="B89" s="371"/>
      <c r="C89" s="372"/>
      <c r="D89" s="255" t="str">
        <f>D6</f>
        <v>Site Electrical Utilities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84:C84"/>
    <mergeCell ref="D8:D9"/>
    <mergeCell ref="I86:J86"/>
    <mergeCell ref="K86:L86"/>
    <mergeCell ref="A89:C89"/>
    <mergeCell ref="A45:C45"/>
    <mergeCell ref="A58:C58"/>
    <mergeCell ref="A73:C74"/>
    <mergeCell ref="D47:D48"/>
    <mergeCell ref="E47:E48"/>
    <mergeCell ref="G8:H8"/>
    <mergeCell ref="I8:J8"/>
    <mergeCell ref="K8:L8"/>
    <mergeCell ref="D21:D22"/>
    <mergeCell ref="E21:E22"/>
    <mergeCell ref="F21:F22"/>
    <mergeCell ref="G21:H21"/>
    <mergeCell ref="I21:J21"/>
    <mergeCell ref="F8:F9"/>
    <mergeCell ref="E8:E9"/>
    <mergeCell ref="K21:L21"/>
    <mergeCell ref="A47:C48"/>
    <mergeCell ref="F47:F48"/>
    <mergeCell ref="K60:L60"/>
    <mergeCell ref="D34:D35"/>
    <mergeCell ref="E34:E35"/>
    <mergeCell ref="F34:F35"/>
    <mergeCell ref="G34:H34"/>
    <mergeCell ref="I34:J34"/>
    <mergeCell ref="K47:L47"/>
    <mergeCell ref="D60:D61"/>
    <mergeCell ref="E60:E61"/>
    <mergeCell ref="F60:F61"/>
    <mergeCell ref="G60:H60"/>
    <mergeCell ref="I60:J60"/>
    <mergeCell ref="K73:L73"/>
    <mergeCell ref="A8:C9"/>
    <mergeCell ref="A21:C22"/>
    <mergeCell ref="A19:C19"/>
    <mergeCell ref="A32:C32"/>
    <mergeCell ref="A34:C35"/>
    <mergeCell ref="D73:D74"/>
    <mergeCell ref="E73:E74"/>
    <mergeCell ref="F73:F74"/>
    <mergeCell ref="G73:H73"/>
    <mergeCell ref="I73:J73"/>
    <mergeCell ref="K34:L34"/>
    <mergeCell ref="A60:C61"/>
    <mergeCell ref="A71:C71"/>
    <mergeCell ref="G47:H47"/>
    <mergeCell ref="I47:J47"/>
    <mergeCell ref="A86:C87"/>
    <mergeCell ref="D86:D87"/>
    <mergeCell ref="E86:E87"/>
    <mergeCell ref="F86:F87"/>
    <mergeCell ref="G86:H86"/>
    <mergeCell ref="A1:B1"/>
    <mergeCell ref="A2:B2"/>
    <mergeCell ref="A3:B3"/>
    <mergeCell ref="A4:B4"/>
    <mergeCell ref="C1:D1"/>
    <mergeCell ref="C2:D2"/>
    <mergeCell ref="C3:D3"/>
    <mergeCell ref="C4:D4"/>
  </mergeCells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Summary'!B31</f>
        <v>G50</v>
      </c>
      <c r="D6" s="15" t="str">
        <f>'Project Cost Summary'!C31</f>
        <v>Other Site Construction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235</v>
      </c>
      <c r="B10" s="18"/>
      <c r="C10" s="18"/>
      <c r="D10" s="57" t="s">
        <v>236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ht="12.75" customHeigh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ht="14.25" customHeight="1" thickTop="1" thickBot="1" x14ac:dyDescent="0.25">
      <c r="A19" s="359" t="s">
        <v>250</v>
      </c>
      <c r="B19" s="360"/>
      <c r="C19" s="360"/>
      <c r="D19" s="254" t="str">
        <f>D10</f>
        <v>SERVICE &amp; PEDESTRIAN TUNNELS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237</v>
      </c>
      <c r="B23" s="18"/>
      <c r="C23" s="18"/>
      <c r="D23" s="19" t="s">
        <v>238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ht="12.75" customHeigh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ht="14.25" customHeight="1" thickTop="1" thickBot="1" x14ac:dyDescent="0.25">
      <c r="A32" s="359" t="s">
        <v>250</v>
      </c>
      <c r="B32" s="360"/>
      <c r="C32" s="360"/>
      <c r="D32" s="254" t="str">
        <f>D23</f>
        <v>OTHER SITE SYSTEMS &amp; EQUIPMENT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ht="12.75" customHeigh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ht="14.25" customHeight="1" thickTop="1" thickBot="1" x14ac:dyDescent="0.25">
      <c r="A45" s="359" t="s">
        <v>250</v>
      </c>
      <c r="B45" s="360"/>
      <c r="C45" s="360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ht="12.75" customHeigh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ht="14.25" customHeight="1" thickTop="1" thickBot="1" x14ac:dyDescent="0.25">
      <c r="A58" s="359" t="s">
        <v>250</v>
      </c>
      <c r="B58" s="360"/>
      <c r="C58" s="360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G50</v>
      </c>
      <c r="D85" s="13" t="str">
        <f>D6</f>
        <v>Other Site Construction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ht="16.5" thickBot="1" x14ac:dyDescent="0.3">
      <c r="A89" s="370" t="str">
        <f>C6</f>
        <v>G50</v>
      </c>
      <c r="B89" s="371"/>
      <c r="C89" s="372"/>
      <c r="D89" s="255" t="str">
        <f>D6</f>
        <v>Other Site Construction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84:C84"/>
    <mergeCell ref="D8:D9"/>
    <mergeCell ref="I86:J86"/>
    <mergeCell ref="K86:L86"/>
    <mergeCell ref="A89:C89"/>
    <mergeCell ref="A45:C45"/>
    <mergeCell ref="A58:C58"/>
    <mergeCell ref="A73:C74"/>
    <mergeCell ref="D47:D48"/>
    <mergeCell ref="E47:E48"/>
    <mergeCell ref="G8:H8"/>
    <mergeCell ref="I8:J8"/>
    <mergeCell ref="K8:L8"/>
    <mergeCell ref="D21:D22"/>
    <mergeCell ref="E21:E22"/>
    <mergeCell ref="F21:F22"/>
    <mergeCell ref="G21:H21"/>
    <mergeCell ref="I21:J21"/>
    <mergeCell ref="F8:F9"/>
    <mergeCell ref="E8:E9"/>
    <mergeCell ref="K21:L21"/>
    <mergeCell ref="A47:C48"/>
    <mergeCell ref="F47:F48"/>
    <mergeCell ref="K60:L60"/>
    <mergeCell ref="D34:D35"/>
    <mergeCell ref="E34:E35"/>
    <mergeCell ref="F34:F35"/>
    <mergeCell ref="G34:H34"/>
    <mergeCell ref="I34:J34"/>
    <mergeCell ref="K47:L47"/>
    <mergeCell ref="D60:D61"/>
    <mergeCell ref="E60:E61"/>
    <mergeCell ref="F60:F61"/>
    <mergeCell ref="G60:H60"/>
    <mergeCell ref="I60:J60"/>
    <mergeCell ref="K73:L73"/>
    <mergeCell ref="A8:C9"/>
    <mergeCell ref="A21:C22"/>
    <mergeCell ref="A19:C19"/>
    <mergeCell ref="A32:C32"/>
    <mergeCell ref="A34:C35"/>
    <mergeCell ref="D73:D74"/>
    <mergeCell ref="E73:E74"/>
    <mergeCell ref="F73:F74"/>
    <mergeCell ref="G73:H73"/>
    <mergeCell ref="I73:J73"/>
    <mergeCell ref="K34:L34"/>
    <mergeCell ref="A60:C61"/>
    <mergeCell ref="A71:C71"/>
    <mergeCell ref="G47:H47"/>
    <mergeCell ref="I47:J47"/>
    <mergeCell ref="A86:C87"/>
    <mergeCell ref="D86:D87"/>
    <mergeCell ref="E86:E87"/>
    <mergeCell ref="F86:F87"/>
    <mergeCell ref="G86:H86"/>
    <mergeCell ref="A1:B1"/>
    <mergeCell ref="A2:B2"/>
    <mergeCell ref="A3:B3"/>
    <mergeCell ref="A4:B4"/>
    <mergeCell ref="C1:D1"/>
    <mergeCell ref="C2:D2"/>
    <mergeCell ref="C3:D3"/>
    <mergeCell ref="C4:D4"/>
  </mergeCells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  <ignoredErrors>
    <ignoredError sqref="D19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Summary'!B32</f>
        <v>XX</v>
      </c>
      <c r="D6" s="15" t="str">
        <f>'Project Cost Summary'!C32</f>
        <v>Special Use - 1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15</v>
      </c>
      <c r="B10" s="18"/>
      <c r="C10" s="18"/>
      <c r="D10" s="57" t="s">
        <v>14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ht="12.75" customHeigh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BASE ELEMENT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15</v>
      </c>
      <c r="B23" s="18"/>
      <c r="C23" s="18"/>
      <c r="D23" s="19" t="s">
        <v>14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ht="12.75" customHeigh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BASE ELEMENT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ht="12.75" customHeigh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ht="12.75" customHeigh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XX</v>
      </c>
      <c r="D85" s="13" t="str">
        <f>D6</f>
        <v>Special Use - 1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XX</v>
      </c>
      <c r="B89" s="371"/>
      <c r="C89" s="372"/>
      <c r="D89" s="255" t="str">
        <f>D6</f>
        <v>Special Use - 1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84:C84"/>
    <mergeCell ref="D8:D9"/>
    <mergeCell ref="I86:J86"/>
    <mergeCell ref="K86:L86"/>
    <mergeCell ref="A89:C89"/>
    <mergeCell ref="A45:C45"/>
    <mergeCell ref="A58:C58"/>
    <mergeCell ref="A73:C74"/>
    <mergeCell ref="D47:D48"/>
    <mergeCell ref="E47:E48"/>
    <mergeCell ref="G8:H8"/>
    <mergeCell ref="I8:J8"/>
    <mergeCell ref="K8:L8"/>
    <mergeCell ref="D21:D22"/>
    <mergeCell ref="E21:E22"/>
    <mergeCell ref="F21:F22"/>
    <mergeCell ref="G21:H21"/>
    <mergeCell ref="I21:J21"/>
    <mergeCell ref="F8:F9"/>
    <mergeCell ref="E8:E9"/>
    <mergeCell ref="K21:L21"/>
    <mergeCell ref="A47:C48"/>
    <mergeCell ref="F47:F48"/>
    <mergeCell ref="K60:L60"/>
    <mergeCell ref="D34:D35"/>
    <mergeCell ref="E34:E35"/>
    <mergeCell ref="F34:F35"/>
    <mergeCell ref="G34:H34"/>
    <mergeCell ref="I34:J34"/>
    <mergeCell ref="K47:L47"/>
    <mergeCell ref="D60:D61"/>
    <mergeCell ref="E60:E61"/>
    <mergeCell ref="F60:F61"/>
    <mergeCell ref="G60:H60"/>
    <mergeCell ref="I60:J60"/>
    <mergeCell ref="K73:L73"/>
    <mergeCell ref="A8:C9"/>
    <mergeCell ref="A21:C22"/>
    <mergeCell ref="A19:C19"/>
    <mergeCell ref="A32:C32"/>
    <mergeCell ref="A34:C35"/>
    <mergeCell ref="D73:D74"/>
    <mergeCell ref="E73:E74"/>
    <mergeCell ref="F73:F74"/>
    <mergeCell ref="G73:H73"/>
    <mergeCell ref="I73:J73"/>
    <mergeCell ref="K34:L34"/>
    <mergeCell ref="A60:C61"/>
    <mergeCell ref="A71:C71"/>
    <mergeCell ref="G47:H47"/>
    <mergeCell ref="I47:J47"/>
    <mergeCell ref="A86:C87"/>
    <mergeCell ref="D86:D87"/>
    <mergeCell ref="E86:E87"/>
    <mergeCell ref="F86:F87"/>
    <mergeCell ref="G86:H86"/>
    <mergeCell ref="A1:B1"/>
    <mergeCell ref="A2:B2"/>
    <mergeCell ref="A3:B3"/>
    <mergeCell ref="A4:B4"/>
    <mergeCell ref="C1:D1"/>
    <mergeCell ref="C2:D2"/>
    <mergeCell ref="C3:D3"/>
    <mergeCell ref="C4:D4"/>
  </mergeCells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102"/>
  <sheetViews>
    <sheetView zoomScaleNormal="100" zoomScaleSheetLayoutView="100" workbookViewId="0">
      <selection activeCell="A10" sqref="A10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Summary'!B33</f>
        <v>XX</v>
      </c>
      <c r="D6" s="15" t="str">
        <f>'Project Cost Summary'!C33</f>
        <v>Special Use - 2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15</v>
      </c>
      <c r="B10" s="18"/>
      <c r="C10" s="18"/>
      <c r="D10" s="57" t="s">
        <v>14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ht="12.75" customHeigh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BASE ELEMENT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15</v>
      </c>
      <c r="B23" s="18"/>
      <c r="C23" s="18"/>
      <c r="D23" s="19" t="s">
        <v>14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ht="12.75" customHeigh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BASE ELEMENT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ht="12.75" customHeigh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ht="12.75" customHeigh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XX</v>
      </c>
      <c r="D85" s="13" t="str">
        <f>D6</f>
        <v>Special Use - 2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5" customHeight="1" thickBot="1" x14ac:dyDescent="0.3">
      <c r="A89" s="370" t="str">
        <f>C6</f>
        <v>XX</v>
      </c>
      <c r="B89" s="371"/>
      <c r="C89" s="372"/>
      <c r="D89" s="255" t="str">
        <f>D6</f>
        <v>Special Use - 2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84:C84"/>
    <mergeCell ref="D8:D9"/>
    <mergeCell ref="I86:J86"/>
    <mergeCell ref="K86:L86"/>
    <mergeCell ref="A89:C89"/>
    <mergeCell ref="A45:C45"/>
    <mergeCell ref="A58:C58"/>
    <mergeCell ref="A73:C74"/>
    <mergeCell ref="D47:D48"/>
    <mergeCell ref="E47:E48"/>
    <mergeCell ref="G8:H8"/>
    <mergeCell ref="I8:J8"/>
    <mergeCell ref="K8:L8"/>
    <mergeCell ref="D21:D22"/>
    <mergeCell ref="E21:E22"/>
    <mergeCell ref="F21:F22"/>
    <mergeCell ref="G21:H21"/>
    <mergeCell ref="I21:J21"/>
    <mergeCell ref="F8:F9"/>
    <mergeCell ref="E8:E9"/>
    <mergeCell ref="K21:L21"/>
    <mergeCell ref="A47:C48"/>
    <mergeCell ref="F47:F48"/>
    <mergeCell ref="K60:L60"/>
    <mergeCell ref="D34:D35"/>
    <mergeCell ref="E34:E35"/>
    <mergeCell ref="F34:F35"/>
    <mergeCell ref="G34:H34"/>
    <mergeCell ref="I34:J34"/>
    <mergeCell ref="K47:L47"/>
    <mergeCell ref="D60:D61"/>
    <mergeCell ref="E60:E61"/>
    <mergeCell ref="F60:F61"/>
    <mergeCell ref="G60:H60"/>
    <mergeCell ref="I60:J60"/>
    <mergeCell ref="K73:L73"/>
    <mergeCell ref="A8:C9"/>
    <mergeCell ref="A21:C22"/>
    <mergeCell ref="A19:C19"/>
    <mergeCell ref="A32:C32"/>
    <mergeCell ref="A34:C35"/>
    <mergeCell ref="D73:D74"/>
    <mergeCell ref="E73:E74"/>
    <mergeCell ref="F73:F74"/>
    <mergeCell ref="G73:H73"/>
    <mergeCell ref="I73:J73"/>
    <mergeCell ref="K34:L34"/>
    <mergeCell ref="A60:C61"/>
    <mergeCell ref="A71:C71"/>
    <mergeCell ref="G47:H47"/>
    <mergeCell ref="I47:J47"/>
    <mergeCell ref="A86:C87"/>
    <mergeCell ref="D86:D87"/>
    <mergeCell ref="E86:E87"/>
    <mergeCell ref="F86:F87"/>
    <mergeCell ref="G86:H86"/>
    <mergeCell ref="A1:B1"/>
    <mergeCell ref="A2:B2"/>
    <mergeCell ref="A3:B3"/>
    <mergeCell ref="A4:B4"/>
    <mergeCell ref="C1:D1"/>
    <mergeCell ref="C2:D2"/>
    <mergeCell ref="C3:D3"/>
    <mergeCell ref="C4:D4"/>
  </mergeCells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Summary'!B34</f>
        <v>XX</v>
      </c>
      <c r="D6" s="15" t="str">
        <f>'Project Cost Summary'!C34</f>
        <v>Special Use - 3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15</v>
      </c>
      <c r="B10" s="18"/>
      <c r="C10" s="18"/>
      <c r="D10" s="57" t="s">
        <v>14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ht="12.75" customHeigh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BASE ELEMENT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15</v>
      </c>
      <c r="B23" s="18"/>
      <c r="C23" s="18"/>
      <c r="D23" s="19" t="s">
        <v>14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ht="12.75" customHeigh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BASE ELEMENT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ht="12.75" customHeigh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ht="12.75" customHeigh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XX</v>
      </c>
      <c r="D85" s="13" t="str">
        <f>D6</f>
        <v>Special Use - 3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XX</v>
      </c>
      <c r="B89" s="371"/>
      <c r="C89" s="372"/>
      <c r="D89" s="255" t="str">
        <f>D6</f>
        <v>Special Use - 3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84:C84"/>
    <mergeCell ref="D8:D9"/>
    <mergeCell ref="I86:J86"/>
    <mergeCell ref="K86:L86"/>
    <mergeCell ref="A89:C89"/>
    <mergeCell ref="A45:C45"/>
    <mergeCell ref="A58:C58"/>
    <mergeCell ref="A73:C74"/>
    <mergeCell ref="D47:D48"/>
    <mergeCell ref="E47:E48"/>
    <mergeCell ref="G8:H8"/>
    <mergeCell ref="I8:J8"/>
    <mergeCell ref="K8:L8"/>
    <mergeCell ref="D21:D22"/>
    <mergeCell ref="E21:E22"/>
    <mergeCell ref="F21:F22"/>
    <mergeCell ref="G21:H21"/>
    <mergeCell ref="I21:J21"/>
    <mergeCell ref="F8:F9"/>
    <mergeCell ref="E8:E9"/>
    <mergeCell ref="K21:L21"/>
    <mergeCell ref="A47:C48"/>
    <mergeCell ref="F47:F48"/>
    <mergeCell ref="K60:L60"/>
    <mergeCell ref="D34:D35"/>
    <mergeCell ref="E34:E35"/>
    <mergeCell ref="F34:F35"/>
    <mergeCell ref="G34:H34"/>
    <mergeCell ref="I34:J34"/>
    <mergeCell ref="K47:L47"/>
    <mergeCell ref="D60:D61"/>
    <mergeCell ref="E60:E61"/>
    <mergeCell ref="F60:F61"/>
    <mergeCell ref="G60:H60"/>
    <mergeCell ref="I60:J60"/>
    <mergeCell ref="K73:L73"/>
    <mergeCell ref="A8:C9"/>
    <mergeCell ref="A21:C22"/>
    <mergeCell ref="A19:C19"/>
    <mergeCell ref="A32:C32"/>
    <mergeCell ref="A34:C35"/>
    <mergeCell ref="D73:D74"/>
    <mergeCell ref="E73:E74"/>
    <mergeCell ref="F73:F74"/>
    <mergeCell ref="G73:H73"/>
    <mergeCell ref="I73:J73"/>
    <mergeCell ref="K34:L34"/>
    <mergeCell ref="A60:C61"/>
    <mergeCell ref="A71:C71"/>
    <mergeCell ref="G47:H47"/>
    <mergeCell ref="I47:J47"/>
    <mergeCell ref="A86:C87"/>
    <mergeCell ref="D86:D87"/>
    <mergeCell ref="E86:E87"/>
    <mergeCell ref="F86:F87"/>
    <mergeCell ref="G86:H86"/>
    <mergeCell ref="A1:B1"/>
    <mergeCell ref="A2:B2"/>
    <mergeCell ref="A3:B3"/>
    <mergeCell ref="A4:B4"/>
    <mergeCell ref="C1:D1"/>
    <mergeCell ref="C2:D2"/>
    <mergeCell ref="C3:D3"/>
    <mergeCell ref="C4:D4"/>
  </mergeCells>
  <pageMargins left="0.5" right="0.5" top="1.4" bottom="0.5" header="0.6" footer="0.25"/>
  <pageSetup scale="86" fitToHeight="4" orientation="landscape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0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22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23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294</v>
      </c>
      <c r="C6" s="62" t="str">
        <f>'Project Cost Summary'!B10</f>
        <v>A10</v>
      </c>
      <c r="D6" s="15" t="str">
        <f>'Project Cost Summary'!C10</f>
        <v>Foundations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49</v>
      </c>
      <c r="B10" s="18"/>
      <c r="C10" s="18"/>
      <c r="D10" s="57" t="s">
        <v>50</v>
      </c>
      <c r="E10" s="176"/>
      <c r="F10" s="177"/>
      <c r="G10" s="113"/>
      <c r="H10" s="109"/>
      <c r="I10" s="114"/>
      <c r="J10" s="109"/>
      <c r="K10" s="37"/>
      <c r="L10" s="43"/>
    </row>
    <row r="11" spans="1:12" s="12" customForma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110">
        <f>I11*$E11</f>
        <v>0</v>
      </c>
      <c r="K11" s="38">
        <f>G11+I11</f>
        <v>0</v>
      </c>
      <c r="L11" s="44">
        <f>K11*$E11</f>
        <v>0</v>
      </c>
    </row>
    <row r="12" spans="1:12" s="12" customForma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111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111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111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111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111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111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112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STANDARD FOUNDATIONS</v>
      </c>
      <c r="E19" s="248">
        <f>'Project Cost Summary'!$D$7</f>
        <v>0</v>
      </c>
      <c r="F19" s="252" t="str">
        <f>'Project Cost Summary'!$E$7</f>
        <v>Unit</v>
      </c>
      <c r="G19" s="26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60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51</v>
      </c>
      <c r="B23" s="18"/>
      <c r="C23" s="18"/>
      <c r="D23" s="19" t="s">
        <v>52</v>
      </c>
      <c r="E23" s="176"/>
      <c r="F23" s="177"/>
      <c r="G23" s="113"/>
      <c r="H23" s="109"/>
      <c r="I23" s="114"/>
      <c r="J23" s="43"/>
      <c r="K23" s="37"/>
      <c r="L23" s="43"/>
    </row>
    <row r="24" spans="1:12" s="12" customForma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SPECIAL FOUNDATIONS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0"/>
      <c r="I33" s="10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53</v>
      </c>
      <c r="B36" s="18"/>
      <c r="C36" s="18"/>
      <c r="D36" s="19" t="s">
        <v>54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44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45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45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45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45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45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45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46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SLAB ON GRADE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0"/>
      <c r="I46" s="10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44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45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45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45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45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45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45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46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5.0999999999999996" customHeight="1" thickTop="1" thickBot="1" x14ac:dyDescent="0.25">
      <c r="G59" s="10"/>
      <c r="I59" s="10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44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45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45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45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45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45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45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46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27.95" customHeight="1" thickTop="1" thickBot="1" x14ac:dyDescent="0.25">
      <c r="G72" s="10"/>
      <c r="I72" s="10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44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45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45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45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45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45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45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46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>Summary Item</v>
      </c>
      <c r="B85" s="13"/>
      <c r="C85" s="182" t="str">
        <f>C6</f>
        <v>A10</v>
      </c>
      <c r="D85" s="13" t="str">
        <f>D6</f>
        <v>Foundations</v>
      </c>
      <c r="G85" s="10"/>
      <c r="I85" s="10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2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A10</v>
      </c>
      <c r="B89" s="371"/>
      <c r="C89" s="372"/>
      <c r="D89" s="255" t="str">
        <f>D6</f>
        <v>Foundations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91" spans="1:12" ht="15.75" x14ac:dyDescent="0.25">
      <c r="D91" s="58"/>
    </row>
    <row r="102" spans="5:5" x14ac:dyDescent="0.2">
      <c r="E102" s="63"/>
    </row>
  </sheetData>
  <sheetProtection formatCells="0" formatRows="0" selectLockedCells="1"/>
  <mergeCells count="64">
    <mergeCell ref="A19:C19"/>
    <mergeCell ref="A32:C32"/>
    <mergeCell ref="A8:C9"/>
    <mergeCell ref="A21:C22"/>
    <mergeCell ref="F8:F9"/>
    <mergeCell ref="E8:E9"/>
    <mergeCell ref="D8:D9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45:C45"/>
    <mergeCell ref="A58:C58"/>
    <mergeCell ref="A71:C71"/>
    <mergeCell ref="I60:J60"/>
    <mergeCell ref="K60:L60"/>
    <mergeCell ref="D34:D35"/>
    <mergeCell ref="E34:E35"/>
    <mergeCell ref="F34:F35"/>
    <mergeCell ref="A47:C48"/>
    <mergeCell ref="A60:C61"/>
    <mergeCell ref="D47:D48"/>
    <mergeCell ref="E47:E48"/>
    <mergeCell ref="F47:F48"/>
    <mergeCell ref="K47:L47"/>
    <mergeCell ref="D60:D61"/>
    <mergeCell ref="E60:E61"/>
    <mergeCell ref="F60:F61"/>
    <mergeCell ref="G60:H60"/>
    <mergeCell ref="I47:J47"/>
    <mergeCell ref="G47:H47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73:L73"/>
    <mergeCell ref="D73:D74"/>
    <mergeCell ref="E73:E74"/>
    <mergeCell ref="F73:F74"/>
    <mergeCell ref="I73:J73"/>
    <mergeCell ref="A1:B1"/>
    <mergeCell ref="A2:B2"/>
    <mergeCell ref="A3:B3"/>
    <mergeCell ref="A4:B4"/>
    <mergeCell ref="C1:D1"/>
    <mergeCell ref="C2:D2"/>
    <mergeCell ref="C3:D3"/>
    <mergeCell ref="C4:D4"/>
  </mergeCells>
  <phoneticPr fontId="6" type="noConversion"/>
  <pageMargins left="0.5" right="0.5" top="1.4" bottom="0.48" header="0.6" footer="0.25"/>
  <pageSetup scale="86" fitToHeight="3" orientation="landscape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Summary'!B11</f>
        <v>A20</v>
      </c>
      <c r="D6" s="15" t="str">
        <f>'Project Cost Summary'!C11</f>
        <v>Basement Construction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76</v>
      </c>
      <c r="B10" s="18"/>
      <c r="C10" s="18"/>
      <c r="D10" s="57" t="s">
        <v>77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BASEMENT EXCAVATION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78</v>
      </c>
      <c r="B23" s="18"/>
      <c r="C23" s="18"/>
      <c r="D23" s="19" t="s">
        <v>79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BASEMENT WALLS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 x14ac:dyDescent="0.25">
      <c r="A44" s="64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65">
        <f t="shared" si="9"/>
        <v>0</v>
      </c>
      <c r="K44" s="66">
        <f t="shared" si="10"/>
        <v>0</v>
      </c>
      <c r="L44" s="65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2" t="e">
        <f>H45/E45</f>
        <v>#DIV/0!</v>
      </c>
      <c r="H45" s="262">
        <f>SUM(H37:H44)</f>
        <v>0</v>
      </c>
      <c r="I45" s="173" t="e">
        <f>J45/E45</f>
        <v>#DIV/0!</v>
      </c>
      <c r="J45" s="262">
        <f>SUM(J37:J44)</f>
        <v>0</v>
      </c>
      <c r="K45" s="174" t="e">
        <f>L45/E45</f>
        <v>#DIV/0!</v>
      </c>
      <c r="L45" s="262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A20</v>
      </c>
      <c r="D85" s="13" t="str">
        <f>D6</f>
        <v>Basement Construction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A20</v>
      </c>
      <c r="B89" s="371"/>
      <c r="C89" s="372"/>
      <c r="D89" s="255" t="str">
        <f>D6</f>
        <v>Basement Construction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32:C32"/>
    <mergeCell ref="D34:D35"/>
    <mergeCell ref="A8:C9"/>
    <mergeCell ref="A21:C22"/>
    <mergeCell ref="F8:F9"/>
    <mergeCell ref="E8:E9"/>
    <mergeCell ref="D8:D9"/>
    <mergeCell ref="E34:E35"/>
    <mergeCell ref="F34:F35"/>
    <mergeCell ref="G8:H8"/>
    <mergeCell ref="A19:C19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45:C45"/>
    <mergeCell ref="A58:C58"/>
    <mergeCell ref="A71:C71"/>
    <mergeCell ref="I60:J60"/>
    <mergeCell ref="K60:L60"/>
    <mergeCell ref="A47:C48"/>
    <mergeCell ref="A60:C61"/>
    <mergeCell ref="D47:D48"/>
    <mergeCell ref="E47:E48"/>
    <mergeCell ref="F47:F48"/>
    <mergeCell ref="K47:L47"/>
    <mergeCell ref="D60:D61"/>
    <mergeCell ref="E60:E61"/>
    <mergeCell ref="F60:F61"/>
    <mergeCell ref="G60:H60"/>
    <mergeCell ref="I47:J47"/>
    <mergeCell ref="G47:H47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73:L73"/>
    <mergeCell ref="D73:D74"/>
    <mergeCell ref="E73:E74"/>
    <mergeCell ref="F73:F74"/>
    <mergeCell ref="I73:J73"/>
    <mergeCell ref="A1:B1"/>
    <mergeCell ref="A2:B2"/>
    <mergeCell ref="A3:B3"/>
    <mergeCell ref="A4:B4"/>
    <mergeCell ref="C1:D1"/>
    <mergeCell ref="C2:D2"/>
    <mergeCell ref="C3:D3"/>
    <mergeCell ref="C4:D4"/>
  </mergeCells>
  <phoneticPr fontId="6" type="noConversion"/>
  <pageMargins left="0.5" right="0.5" top="1.4" bottom="0.48" header="0.6" footer="0.25"/>
  <pageSetup scale="86" orientation="landscape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2"/>
  <sheetViews>
    <sheetView zoomScaleNormal="100" zoomScaleSheetLayoutView="100" workbookViewId="0">
      <selection activeCell="D20" sqref="D20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Summary'!B12</f>
        <v>B10</v>
      </c>
      <c r="D6" s="15" t="str">
        <f>'Project Cost Summary'!C12</f>
        <v>Superstructure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80</v>
      </c>
      <c r="B10" s="18"/>
      <c r="C10" s="18"/>
      <c r="D10" s="57" t="s">
        <v>81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110">
        <f>I11*$E11</f>
        <v>0</v>
      </c>
      <c r="K11" s="38">
        <f t="shared" ref="K11:K18" si="0">G11+I11</f>
        <v>0</v>
      </c>
      <c r="L11" s="44">
        <f>K11*$E11</f>
        <v>0</v>
      </c>
    </row>
    <row r="12" spans="1:12" s="12" customForma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1">G12*$E12</f>
        <v>0</v>
      </c>
      <c r="I12" s="139">
        <v>0</v>
      </c>
      <c r="J12" s="111">
        <f t="shared" ref="J12:J18" si="2">I12*$E12</f>
        <v>0</v>
      </c>
      <c r="K12" s="38">
        <f t="shared" si="0"/>
        <v>0</v>
      </c>
      <c r="L12" s="45">
        <f t="shared" ref="L12:L18" si="3">K12*$E12</f>
        <v>0</v>
      </c>
    </row>
    <row r="13" spans="1:12" s="12" customForma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1"/>
        <v>0</v>
      </c>
      <c r="I13" s="139">
        <v>0</v>
      </c>
      <c r="J13" s="111">
        <f t="shared" si="2"/>
        <v>0</v>
      </c>
      <c r="K13" s="38">
        <f t="shared" si="0"/>
        <v>0</v>
      </c>
      <c r="L13" s="45">
        <f t="shared" si="3"/>
        <v>0</v>
      </c>
    </row>
    <row r="14" spans="1:12" s="12" customForma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1"/>
        <v>0</v>
      </c>
      <c r="I14" s="139">
        <v>0</v>
      </c>
      <c r="J14" s="111">
        <f t="shared" si="2"/>
        <v>0</v>
      </c>
      <c r="K14" s="38">
        <f t="shared" si="0"/>
        <v>0</v>
      </c>
      <c r="L14" s="45">
        <f t="shared" si="3"/>
        <v>0</v>
      </c>
    </row>
    <row r="15" spans="1:12" s="12" customForma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1"/>
        <v>0</v>
      </c>
      <c r="I15" s="139">
        <v>0</v>
      </c>
      <c r="J15" s="111">
        <f t="shared" si="2"/>
        <v>0</v>
      </c>
      <c r="K15" s="38">
        <f t="shared" si="0"/>
        <v>0</v>
      </c>
      <c r="L15" s="45">
        <f t="shared" si="3"/>
        <v>0</v>
      </c>
    </row>
    <row r="16" spans="1:12" s="12" customForma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1"/>
        <v>0</v>
      </c>
      <c r="I16" s="139">
        <v>0</v>
      </c>
      <c r="J16" s="111">
        <f t="shared" si="2"/>
        <v>0</v>
      </c>
      <c r="K16" s="38">
        <f t="shared" si="0"/>
        <v>0</v>
      </c>
      <c r="L16" s="45">
        <f t="shared" si="3"/>
        <v>0</v>
      </c>
    </row>
    <row r="17" spans="1:12" s="12" customForma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1"/>
        <v>0</v>
      </c>
      <c r="I17" s="139">
        <v>0</v>
      </c>
      <c r="J17" s="111">
        <f t="shared" si="2"/>
        <v>0</v>
      </c>
      <c r="K17" s="38">
        <f t="shared" si="0"/>
        <v>0</v>
      </c>
      <c r="L17" s="45">
        <f t="shared" si="3"/>
        <v>0</v>
      </c>
    </row>
    <row r="18" spans="1:12" s="12" customFormat="1" ht="13.5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1"/>
        <v>0</v>
      </c>
      <c r="I18" s="140">
        <v>0</v>
      </c>
      <c r="J18" s="112">
        <f t="shared" si="2"/>
        <v>0</v>
      </c>
      <c r="K18" s="40">
        <f t="shared" si="0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FLOOR CONSTRUCTION</v>
      </c>
      <c r="E19" s="248">
        <v>1000</v>
      </c>
      <c r="F19" s="252" t="str">
        <f>'Project Cost Summary'!$E$7</f>
        <v>Unit</v>
      </c>
      <c r="G19" s="170">
        <f>H19/E19</f>
        <v>0</v>
      </c>
      <c r="H19" s="168">
        <f>SUM(H11:H18)</f>
        <v>0</v>
      </c>
      <c r="I19" s="171">
        <f>J19/E19</f>
        <v>0</v>
      </c>
      <c r="J19" s="168">
        <f>SUM(J11:J18)</f>
        <v>0</v>
      </c>
      <c r="K19" s="169">
        <f>L19/E19</f>
        <v>0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82</v>
      </c>
      <c r="B23" s="18"/>
      <c r="C23" s="18"/>
      <c r="D23" s="19" t="s">
        <v>83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ROOF CONSTRUCTION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B10</v>
      </c>
      <c r="D85" s="13" t="str">
        <f>D6</f>
        <v>Superstructure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B10</v>
      </c>
      <c r="B89" s="371"/>
      <c r="C89" s="372"/>
      <c r="D89" s="255" t="str">
        <f>D6</f>
        <v>Superstructure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21:C22"/>
    <mergeCell ref="A32:C32"/>
    <mergeCell ref="D34:D35"/>
    <mergeCell ref="A8:C9"/>
    <mergeCell ref="A19:C19"/>
    <mergeCell ref="D8:D9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F8:F9"/>
    <mergeCell ref="E8:E9"/>
    <mergeCell ref="G34:H34"/>
    <mergeCell ref="I34:J34"/>
    <mergeCell ref="K34:L34"/>
    <mergeCell ref="A89:C89"/>
    <mergeCell ref="A45:C45"/>
    <mergeCell ref="A34:C35"/>
    <mergeCell ref="A60:C61"/>
    <mergeCell ref="A71:C71"/>
    <mergeCell ref="I60:J60"/>
    <mergeCell ref="K60:L60"/>
    <mergeCell ref="E34:E35"/>
    <mergeCell ref="F34:F35"/>
    <mergeCell ref="A47:C48"/>
    <mergeCell ref="A58:C58"/>
    <mergeCell ref="D47:D48"/>
    <mergeCell ref="E47:E48"/>
    <mergeCell ref="F47:F48"/>
    <mergeCell ref="K47:L47"/>
    <mergeCell ref="D60:D61"/>
    <mergeCell ref="E60:E61"/>
    <mergeCell ref="F60:F61"/>
    <mergeCell ref="G60:H60"/>
    <mergeCell ref="I47:J47"/>
    <mergeCell ref="G47:H47"/>
    <mergeCell ref="K86:L86"/>
    <mergeCell ref="A84:C84"/>
    <mergeCell ref="A73:C74"/>
    <mergeCell ref="A86:C87"/>
    <mergeCell ref="D86:D87"/>
    <mergeCell ref="E86:E87"/>
    <mergeCell ref="F86:F87"/>
    <mergeCell ref="G86:H86"/>
    <mergeCell ref="I86:J86"/>
    <mergeCell ref="G73:H73"/>
    <mergeCell ref="K73:L73"/>
    <mergeCell ref="D73:D74"/>
    <mergeCell ref="E73:E74"/>
    <mergeCell ref="F73:F74"/>
    <mergeCell ref="I73:J73"/>
    <mergeCell ref="A1:B1"/>
    <mergeCell ref="A2:B2"/>
    <mergeCell ref="A3:B3"/>
    <mergeCell ref="A4:B4"/>
    <mergeCell ref="C1:D1"/>
    <mergeCell ref="C2:D2"/>
    <mergeCell ref="C3:D3"/>
    <mergeCell ref="C4:D4"/>
  </mergeCells>
  <phoneticPr fontId="6" type="noConversion"/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2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Summary'!B13</f>
        <v>B20</v>
      </c>
      <c r="D6" s="15" t="str">
        <f>'Project Cost Summary'!C13</f>
        <v>Exterior Enclosure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87</v>
      </c>
      <c r="B10" s="18"/>
      <c r="C10" s="18"/>
      <c r="D10" s="57" t="s">
        <v>85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110">
        <f>I11*$E11</f>
        <v>0</v>
      </c>
      <c r="K11" s="38">
        <f>G11+I11</f>
        <v>0</v>
      </c>
      <c r="L11" s="44">
        <f>K11*$E11</f>
        <v>0</v>
      </c>
    </row>
    <row r="12" spans="1:12" s="12" customForma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111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111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111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111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111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111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112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EXTERIOR WALLS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84</v>
      </c>
      <c r="B23" s="18"/>
      <c r="C23" s="18"/>
      <c r="D23" s="19" t="s">
        <v>86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EXTERIOR WINDOWS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88</v>
      </c>
      <c r="B36" s="18"/>
      <c r="C36" s="18"/>
      <c r="D36" s="19" t="s">
        <v>89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EXTERIOR DOORS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B20</v>
      </c>
      <c r="D85" s="13" t="str">
        <f>D6</f>
        <v>Exterior Enclosure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B20</v>
      </c>
      <c r="B89" s="371"/>
      <c r="C89" s="372"/>
      <c r="D89" s="255" t="str">
        <f>D6</f>
        <v>Exterior Enclosure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21:C22"/>
    <mergeCell ref="A32:C32"/>
    <mergeCell ref="A8:C9"/>
    <mergeCell ref="A19:C19"/>
    <mergeCell ref="F8:F9"/>
    <mergeCell ref="E8:E9"/>
    <mergeCell ref="D8:D9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45:C45"/>
    <mergeCell ref="A60:C61"/>
    <mergeCell ref="A71:C71"/>
    <mergeCell ref="I60:J60"/>
    <mergeCell ref="K60:L60"/>
    <mergeCell ref="D34:D35"/>
    <mergeCell ref="E34:E35"/>
    <mergeCell ref="F34:F35"/>
    <mergeCell ref="A47:C48"/>
    <mergeCell ref="A58:C58"/>
    <mergeCell ref="D47:D48"/>
    <mergeCell ref="E47:E48"/>
    <mergeCell ref="F47:F48"/>
    <mergeCell ref="K47:L47"/>
    <mergeCell ref="D60:D61"/>
    <mergeCell ref="E60:E61"/>
    <mergeCell ref="F60:F61"/>
    <mergeCell ref="G60:H60"/>
    <mergeCell ref="I47:J47"/>
    <mergeCell ref="G47:H47"/>
    <mergeCell ref="K86:L86"/>
    <mergeCell ref="A84:C84"/>
    <mergeCell ref="A73:C74"/>
    <mergeCell ref="A86:C87"/>
    <mergeCell ref="D86:D87"/>
    <mergeCell ref="E86:E87"/>
    <mergeCell ref="F86:F87"/>
    <mergeCell ref="G86:H86"/>
    <mergeCell ref="I86:J86"/>
    <mergeCell ref="G73:H73"/>
    <mergeCell ref="K73:L73"/>
    <mergeCell ref="D73:D74"/>
    <mergeCell ref="E73:E74"/>
    <mergeCell ref="F73:F74"/>
    <mergeCell ref="I73:J73"/>
    <mergeCell ref="A1:B1"/>
    <mergeCell ref="A2:B2"/>
    <mergeCell ref="A3:B3"/>
    <mergeCell ref="A4:B4"/>
    <mergeCell ref="C1:D1"/>
    <mergeCell ref="C2:D2"/>
    <mergeCell ref="C3:D3"/>
    <mergeCell ref="C4:D4"/>
  </mergeCells>
  <phoneticPr fontId="6" type="noConversion"/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  <ignoredErrors>
    <ignoredError sqref="K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Summary'!B14</f>
        <v>B30</v>
      </c>
      <c r="D6" s="15" t="str">
        <f>'Project Cost Summary'!C14</f>
        <v>Roofing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90</v>
      </c>
      <c r="B10" s="18"/>
      <c r="C10" s="18"/>
      <c r="D10" s="57" t="s">
        <v>91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ROOF COVERINGS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92</v>
      </c>
      <c r="B23" s="18"/>
      <c r="C23" s="18"/>
      <c r="D23" s="19" t="s">
        <v>93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ROOF OPENINGS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B30</v>
      </c>
      <c r="D85" s="13" t="str">
        <f>D6</f>
        <v>Roofing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B30</v>
      </c>
      <c r="B89" s="371"/>
      <c r="C89" s="372"/>
      <c r="D89" s="255" t="str">
        <f>D6</f>
        <v>Roofing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89:C89"/>
    <mergeCell ref="D34:D35"/>
    <mergeCell ref="A8:C9"/>
    <mergeCell ref="A21:C22"/>
    <mergeCell ref="A47:C48"/>
    <mergeCell ref="A60:C61"/>
    <mergeCell ref="D47:D48"/>
    <mergeCell ref="A73:C74"/>
    <mergeCell ref="D8:D9"/>
    <mergeCell ref="D86:D87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F8:F9"/>
    <mergeCell ref="E8:E9"/>
    <mergeCell ref="K86:L86"/>
    <mergeCell ref="I60:J60"/>
    <mergeCell ref="K60:L60"/>
    <mergeCell ref="K73:L73"/>
    <mergeCell ref="E34:E35"/>
    <mergeCell ref="F34:F35"/>
    <mergeCell ref="G34:H34"/>
    <mergeCell ref="I34:J34"/>
    <mergeCell ref="K34:L34"/>
    <mergeCell ref="F73:F74"/>
    <mergeCell ref="G73:H73"/>
    <mergeCell ref="I73:J73"/>
    <mergeCell ref="F86:F87"/>
    <mergeCell ref="G86:H86"/>
    <mergeCell ref="I86:J86"/>
    <mergeCell ref="K47:L47"/>
    <mergeCell ref="D60:D61"/>
    <mergeCell ref="E60:E61"/>
    <mergeCell ref="F60:F61"/>
    <mergeCell ref="G60:H60"/>
    <mergeCell ref="E47:E48"/>
    <mergeCell ref="F47:F48"/>
    <mergeCell ref="G47:H47"/>
    <mergeCell ref="I47:J47"/>
    <mergeCell ref="E86:E87"/>
    <mergeCell ref="A19:C19"/>
    <mergeCell ref="A32:C32"/>
    <mergeCell ref="A45:C45"/>
    <mergeCell ref="A58:C58"/>
    <mergeCell ref="A71:C71"/>
    <mergeCell ref="A84:C84"/>
    <mergeCell ref="D73:D74"/>
    <mergeCell ref="E73:E74"/>
    <mergeCell ref="A34:C35"/>
    <mergeCell ref="A86:C87"/>
    <mergeCell ref="A1:B1"/>
    <mergeCell ref="A2:B2"/>
    <mergeCell ref="A3:B3"/>
    <mergeCell ref="A4:B4"/>
    <mergeCell ref="C1:D1"/>
    <mergeCell ref="C2:D2"/>
    <mergeCell ref="C3:D3"/>
    <mergeCell ref="C4:D4"/>
  </mergeCells>
  <phoneticPr fontId="6" type="noConversion"/>
  <pageMargins left="0.5" right="0.5" top="1.4" bottom="0.5" header="0.6" footer="0.25"/>
  <pageSetup scale="86" fitToHeight="4" orientation="landscape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8.7109375" customWidth="1"/>
    <col min="5" max="5" width="10.570312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Summary'!B15</f>
        <v>C10</v>
      </c>
      <c r="D6" s="15" t="str">
        <f>'Project Cost Summary'!C15</f>
        <v>Interior Construction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94</v>
      </c>
      <c r="B10" s="18"/>
      <c r="C10" s="18"/>
      <c r="D10" s="57" t="s">
        <v>95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INTERIOR PARTITIONS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96</v>
      </c>
      <c r="B23" s="18"/>
      <c r="C23" s="18"/>
      <c r="D23" s="19" t="s">
        <v>97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INTERIOR DOORS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3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4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98</v>
      </c>
      <c r="B36" s="18"/>
      <c r="C36" s="18"/>
      <c r="D36" s="19" t="s">
        <v>99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FITTINGS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C10</v>
      </c>
      <c r="D85" s="13" t="str">
        <f>D6</f>
        <v>Interior Construction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C10</v>
      </c>
      <c r="B89" s="371"/>
      <c r="C89" s="372"/>
      <c r="D89" s="255" t="str">
        <f>D6</f>
        <v>Interior Construction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19:C19"/>
    <mergeCell ref="A32:C32"/>
    <mergeCell ref="A8:C9"/>
    <mergeCell ref="A21:C22"/>
    <mergeCell ref="F8:F9"/>
    <mergeCell ref="E8:E9"/>
    <mergeCell ref="D8:D9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45:C45"/>
    <mergeCell ref="A34:C35"/>
    <mergeCell ref="A60:C61"/>
    <mergeCell ref="A71:C71"/>
    <mergeCell ref="I60:J60"/>
    <mergeCell ref="K60:L60"/>
    <mergeCell ref="D34:D35"/>
    <mergeCell ref="E34:E35"/>
    <mergeCell ref="F34:F35"/>
    <mergeCell ref="A47:C48"/>
    <mergeCell ref="A58:C58"/>
    <mergeCell ref="D47:D48"/>
    <mergeCell ref="E47:E48"/>
    <mergeCell ref="F47:F48"/>
    <mergeCell ref="K47:L47"/>
    <mergeCell ref="D60:D61"/>
    <mergeCell ref="E60:E61"/>
    <mergeCell ref="F60:F61"/>
    <mergeCell ref="G60:H60"/>
    <mergeCell ref="I47:J47"/>
    <mergeCell ref="G47:H47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73:L73"/>
    <mergeCell ref="D73:D74"/>
    <mergeCell ref="E73:E74"/>
    <mergeCell ref="F73:F74"/>
    <mergeCell ref="I73:J73"/>
    <mergeCell ref="A1:B1"/>
    <mergeCell ref="A2:B2"/>
    <mergeCell ref="A3:B3"/>
    <mergeCell ref="A4:B4"/>
    <mergeCell ref="C1:D1"/>
    <mergeCell ref="C2:D2"/>
    <mergeCell ref="C3:D3"/>
    <mergeCell ref="C4:D4"/>
  </mergeCells>
  <phoneticPr fontId="6" type="noConversion"/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02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40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style="11" customWidth="1"/>
    <col min="12" max="12" width="13.7109375" customWidth="1"/>
  </cols>
  <sheetData>
    <row r="1" spans="1:12" x14ac:dyDescent="0.2">
      <c r="A1" s="348" t="s">
        <v>335</v>
      </c>
      <c r="B1" s="348"/>
      <c r="C1" s="349" t="str">
        <f>'Basis of Estimate'!$D$7</f>
        <v>Project Name</v>
      </c>
      <c r="D1" s="349"/>
      <c r="K1" s="1" t="s">
        <v>308</v>
      </c>
      <c r="L1" s="250" t="str">
        <f>'Basis of Estimate'!D12</f>
        <v>Estimator Name</v>
      </c>
    </row>
    <row r="2" spans="1:12" x14ac:dyDescent="0.2">
      <c r="A2" s="348" t="s">
        <v>336</v>
      </c>
      <c r="B2" s="348"/>
      <c r="C2" s="350" t="str">
        <f>'Basis of Estimate'!$D$8</f>
        <v>Park Name</v>
      </c>
      <c r="D2" s="350"/>
      <c r="K2" s="1" t="s">
        <v>309</v>
      </c>
      <c r="L2" s="251" t="str">
        <f>'Basis of Estimate'!D11</f>
        <v>Estimate Date</v>
      </c>
    </row>
    <row r="3" spans="1:12" x14ac:dyDescent="0.2">
      <c r="A3" s="348" t="s">
        <v>337</v>
      </c>
      <c r="B3" s="348"/>
      <c r="C3" s="350" t="str">
        <f>'Basis of Estimate'!$D$9</f>
        <v>Park Code</v>
      </c>
      <c r="D3" s="350"/>
      <c r="K3" s="1" t="s">
        <v>310</v>
      </c>
      <c r="L3" s="218" t="s">
        <v>340</v>
      </c>
    </row>
    <row r="4" spans="1:12" x14ac:dyDescent="0.2">
      <c r="A4" s="348" t="s">
        <v>338</v>
      </c>
      <c r="B4" s="348"/>
      <c r="C4" s="350" t="str">
        <f>'Basis of Estimate'!D10</f>
        <v>TBD or PMIS number if known</v>
      </c>
      <c r="D4" s="350"/>
      <c r="K4" s="1" t="s">
        <v>309</v>
      </c>
      <c r="L4" s="219" t="s">
        <v>341</v>
      </c>
    </row>
    <row r="5" spans="1:12" ht="8.1" customHeight="1" x14ac:dyDescent="0.2">
      <c r="A5" s="5"/>
      <c r="B5" s="5"/>
      <c r="C5" s="5"/>
      <c r="K5" s="26"/>
      <c r="L5" s="187"/>
    </row>
    <row r="6" spans="1:12" x14ac:dyDescent="0.2">
      <c r="A6" s="6" t="s">
        <v>16</v>
      </c>
      <c r="C6" s="62" t="str">
        <f>'Project Cost Summary'!B16</f>
        <v>C20</v>
      </c>
      <c r="D6" s="15" t="str">
        <f>'Project Cost Summary'!C16</f>
        <v>Stairs</v>
      </c>
      <c r="K6" s="9" t="s">
        <v>17</v>
      </c>
      <c r="L6" s="8">
        <f>L89</f>
        <v>0</v>
      </c>
    </row>
    <row r="7" spans="1:12" ht="6" customHeight="1" thickBot="1" x14ac:dyDescent="0.25">
      <c r="A7" s="6"/>
    </row>
    <row r="8" spans="1:12" ht="15" customHeight="1" thickTop="1" thickBot="1" x14ac:dyDescent="0.25">
      <c r="A8" s="353" t="s">
        <v>13</v>
      </c>
      <c r="B8" s="354"/>
      <c r="C8" s="355"/>
      <c r="D8" s="361" t="s">
        <v>1</v>
      </c>
      <c r="E8" s="363" t="s">
        <v>6</v>
      </c>
      <c r="F8" s="365" t="s">
        <v>2</v>
      </c>
      <c r="G8" s="367" t="s">
        <v>247</v>
      </c>
      <c r="H8" s="368"/>
      <c r="I8" s="367" t="s">
        <v>248</v>
      </c>
      <c r="J8" s="369"/>
      <c r="K8" s="351" t="s">
        <v>249</v>
      </c>
      <c r="L8" s="352"/>
    </row>
    <row r="9" spans="1:12" s="7" customFormat="1" ht="27.95" customHeight="1" thickBot="1" x14ac:dyDescent="0.25">
      <c r="A9" s="356"/>
      <c r="B9" s="357"/>
      <c r="C9" s="358"/>
      <c r="D9" s="362"/>
      <c r="E9" s="364"/>
      <c r="F9" s="366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Top="1" thickBot="1" x14ac:dyDescent="0.25">
      <c r="A10" s="50" t="s">
        <v>100</v>
      </c>
      <c r="B10" s="18"/>
      <c r="C10" s="18"/>
      <c r="D10" s="57" t="s">
        <v>101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x14ac:dyDescent="0.2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x14ac:dyDescent="0.2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t="shared" ref="H12:H18" si="0">G12*$E12</f>
        <v>0</v>
      </c>
      <c r="I12" s="139">
        <v>0</v>
      </c>
      <c r="J12" s="45">
        <f t="shared" ref="J12:J18" si="1">I12*$E12</f>
        <v>0</v>
      </c>
      <c r="K12" s="39">
        <f t="shared" ref="K12:K18" si="2">G12+I12</f>
        <v>0</v>
      </c>
      <c r="L12" s="45">
        <f t="shared" ref="L12:L18" si="3">K12*$E12</f>
        <v>0</v>
      </c>
    </row>
    <row r="13" spans="1:12" s="12" customFormat="1" x14ac:dyDescent="0.2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x14ac:dyDescent="0.2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x14ac:dyDescent="0.2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x14ac:dyDescent="0.2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x14ac:dyDescent="0.2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 x14ac:dyDescent="0.25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Top="1" thickBot="1" x14ac:dyDescent="0.25">
      <c r="A19" s="359" t="s">
        <v>250</v>
      </c>
      <c r="B19" s="360"/>
      <c r="C19" s="360"/>
      <c r="D19" s="254" t="str">
        <f>D10</f>
        <v>STAIR CONSTRUCTION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950000000000003" customHeight="1" thickTop="1" thickBot="1" x14ac:dyDescent="0.25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Top="1" thickBot="1" x14ac:dyDescent="0.25">
      <c r="A21" s="353" t="s">
        <v>251</v>
      </c>
      <c r="B21" s="354"/>
      <c r="C21" s="355"/>
      <c r="D21" s="361" t="s">
        <v>1</v>
      </c>
      <c r="E21" s="363" t="s">
        <v>6</v>
      </c>
      <c r="F21" s="365" t="s">
        <v>2</v>
      </c>
      <c r="G21" s="367" t="s">
        <v>247</v>
      </c>
      <c r="H21" s="368"/>
      <c r="I21" s="367" t="s">
        <v>248</v>
      </c>
      <c r="J21" s="369"/>
      <c r="K21" s="351" t="s">
        <v>249</v>
      </c>
      <c r="L21" s="352"/>
    </row>
    <row r="22" spans="1:12" ht="27.95" customHeight="1" thickBot="1" x14ac:dyDescent="0.25">
      <c r="A22" s="356"/>
      <c r="B22" s="357"/>
      <c r="C22" s="358"/>
      <c r="D22" s="362"/>
      <c r="E22" s="364"/>
      <c r="F22" s="366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Top="1" thickBot="1" x14ac:dyDescent="0.25">
      <c r="A23" s="50" t="s">
        <v>102</v>
      </c>
      <c r="B23" s="18"/>
      <c r="C23" s="18"/>
      <c r="D23" s="19" t="s">
        <v>103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x14ac:dyDescent="0.2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x14ac:dyDescent="0.2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t="shared" ref="H25:H31" si="4">G25*$E25</f>
        <v>0</v>
      </c>
      <c r="I25" s="139">
        <v>0</v>
      </c>
      <c r="J25" s="45">
        <f t="shared" ref="J25:J31" si="5">I25*$E25</f>
        <v>0</v>
      </c>
      <c r="K25" s="39">
        <f t="shared" ref="K25:K31" si="6">G25+I25</f>
        <v>0</v>
      </c>
      <c r="L25" s="45">
        <f t="shared" ref="L25:L31" si="7">K25*$E25</f>
        <v>0</v>
      </c>
    </row>
    <row r="26" spans="1:12" s="12" customFormat="1" x14ac:dyDescent="0.2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x14ac:dyDescent="0.2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x14ac:dyDescent="0.2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x14ac:dyDescent="0.2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x14ac:dyDescent="0.2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 x14ac:dyDescent="0.25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Top="1" thickBot="1" x14ac:dyDescent="0.25">
      <c r="A32" s="359" t="s">
        <v>250</v>
      </c>
      <c r="B32" s="360"/>
      <c r="C32" s="360"/>
      <c r="D32" s="254" t="str">
        <f>D23</f>
        <v>STAIR FINISHES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1:12" ht="6" customHeight="1" thickTop="1" thickBot="1" x14ac:dyDescent="0.25">
      <c r="G33" s="11"/>
      <c r="I33" s="11"/>
    </row>
    <row r="34" spans="1:12" ht="15" customHeight="1" thickTop="1" thickBot="1" x14ac:dyDescent="0.25">
      <c r="A34" s="353" t="s">
        <v>13</v>
      </c>
      <c r="B34" s="354"/>
      <c r="C34" s="355"/>
      <c r="D34" s="361" t="s">
        <v>1</v>
      </c>
      <c r="E34" s="363" t="s">
        <v>6</v>
      </c>
      <c r="F34" s="365" t="s">
        <v>2</v>
      </c>
      <c r="G34" s="367" t="s">
        <v>247</v>
      </c>
      <c r="H34" s="368"/>
      <c r="I34" s="367" t="s">
        <v>248</v>
      </c>
      <c r="J34" s="369"/>
      <c r="K34" s="351" t="s">
        <v>249</v>
      </c>
      <c r="L34" s="352"/>
    </row>
    <row r="35" spans="1:12" ht="27.95" customHeight="1" thickBot="1" x14ac:dyDescent="0.25">
      <c r="A35" s="356"/>
      <c r="B35" s="357"/>
      <c r="C35" s="358"/>
      <c r="D35" s="362"/>
      <c r="E35" s="364"/>
      <c r="F35" s="366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Top="1" thickBot="1" x14ac:dyDescent="0.25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x14ac:dyDescent="0.2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x14ac:dyDescent="0.2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t="shared" ref="H38:H44" si="8">G38*$E38</f>
        <v>0</v>
      </c>
      <c r="I38" s="139">
        <v>0</v>
      </c>
      <c r="J38" s="45">
        <f t="shared" ref="J38:J44" si="9">I38*$E38</f>
        <v>0</v>
      </c>
      <c r="K38" s="39">
        <f t="shared" ref="K38:K44" si="10">G38+I38</f>
        <v>0</v>
      </c>
      <c r="L38" s="45">
        <f t="shared" ref="L38:L44" si="11">K38*$E38</f>
        <v>0</v>
      </c>
    </row>
    <row r="39" spans="1:12" s="12" customFormat="1" x14ac:dyDescent="0.2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x14ac:dyDescent="0.2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x14ac:dyDescent="0.2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x14ac:dyDescent="0.2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x14ac:dyDescent="0.2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 x14ac:dyDescent="0.25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Top="1" thickBot="1" x14ac:dyDescent="0.25">
      <c r="A45" s="359" t="s">
        <v>250</v>
      </c>
      <c r="B45" s="360"/>
      <c r="C45" s="360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1:12" ht="39.950000000000003" customHeight="1" thickTop="1" thickBot="1" x14ac:dyDescent="0.25">
      <c r="G46" s="11"/>
      <c r="I46" s="11"/>
    </row>
    <row r="47" spans="1:12" ht="15" customHeight="1" thickTop="1" thickBot="1" x14ac:dyDescent="0.25">
      <c r="A47" s="353" t="s">
        <v>13</v>
      </c>
      <c r="B47" s="354"/>
      <c r="C47" s="355"/>
      <c r="D47" s="361" t="s">
        <v>1</v>
      </c>
      <c r="E47" s="363" t="s">
        <v>6</v>
      </c>
      <c r="F47" s="365" t="s">
        <v>2</v>
      </c>
      <c r="G47" s="367" t="s">
        <v>247</v>
      </c>
      <c r="H47" s="368"/>
      <c r="I47" s="367" t="s">
        <v>248</v>
      </c>
      <c r="J47" s="369"/>
      <c r="K47" s="351" t="s">
        <v>249</v>
      </c>
      <c r="L47" s="352"/>
    </row>
    <row r="48" spans="1:12" ht="27.95" customHeight="1" thickBot="1" x14ac:dyDescent="0.25">
      <c r="A48" s="356"/>
      <c r="B48" s="357"/>
      <c r="C48" s="358"/>
      <c r="D48" s="362"/>
      <c r="E48" s="364"/>
      <c r="F48" s="366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Top="1" thickBot="1" x14ac:dyDescent="0.25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x14ac:dyDescent="0.2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x14ac:dyDescent="0.2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t="shared" ref="H51:H57" si="12">G51*$E51</f>
        <v>0</v>
      </c>
      <c r="I51" s="139">
        <v>0</v>
      </c>
      <c r="J51" s="45">
        <f t="shared" ref="J51:J57" si="13">I51*$E51</f>
        <v>0</v>
      </c>
      <c r="K51" s="39">
        <f t="shared" ref="K51:K57" si="14">G51+I51</f>
        <v>0</v>
      </c>
      <c r="L51" s="45">
        <f t="shared" ref="L51:L57" si="15">K51*$E51</f>
        <v>0</v>
      </c>
    </row>
    <row r="52" spans="1:12" s="12" customFormat="1" x14ac:dyDescent="0.2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x14ac:dyDescent="0.2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x14ac:dyDescent="0.2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x14ac:dyDescent="0.2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x14ac:dyDescent="0.2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 x14ac:dyDescent="0.25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Top="1" thickBot="1" x14ac:dyDescent="0.25">
      <c r="A58" s="359" t="s">
        <v>250</v>
      </c>
      <c r="B58" s="360"/>
      <c r="C58" s="360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1:12" ht="6" customHeight="1" thickTop="1" thickBot="1" x14ac:dyDescent="0.25">
      <c r="G59" s="11"/>
      <c r="I59" s="11"/>
    </row>
    <row r="60" spans="1:12" ht="15" customHeight="1" thickTop="1" thickBot="1" x14ac:dyDescent="0.25">
      <c r="A60" s="353" t="s">
        <v>13</v>
      </c>
      <c r="B60" s="354"/>
      <c r="C60" s="355"/>
      <c r="D60" s="361" t="s">
        <v>1</v>
      </c>
      <c r="E60" s="363" t="s">
        <v>6</v>
      </c>
      <c r="F60" s="365" t="s">
        <v>2</v>
      </c>
      <c r="G60" s="367" t="s">
        <v>247</v>
      </c>
      <c r="H60" s="368"/>
      <c r="I60" s="367" t="s">
        <v>248</v>
      </c>
      <c r="J60" s="369"/>
      <c r="K60" s="351" t="s">
        <v>249</v>
      </c>
      <c r="L60" s="352"/>
    </row>
    <row r="61" spans="1:12" ht="27.95" customHeight="1" thickBot="1" x14ac:dyDescent="0.25">
      <c r="A61" s="356"/>
      <c r="B61" s="357"/>
      <c r="C61" s="358"/>
      <c r="D61" s="362"/>
      <c r="E61" s="364"/>
      <c r="F61" s="366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Top="1" thickBot="1" x14ac:dyDescent="0.25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6" customHeight="1" x14ac:dyDescent="0.2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6" customHeight="1" x14ac:dyDescent="0.2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t="shared" ref="H64:H70" si="16">G64*$E64</f>
        <v>0</v>
      </c>
      <c r="I64" s="139">
        <v>0</v>
      </c>
      <c r="J64" s="45">
        <f t="shared" ref="J64:J70" si="17">I64*$E64</f>
        <v>0</v>
      </c>
      <c r="K64" s="39">
        <f t="shared" ref="K64:K70" si="18">G64+I64</f>
        <v>0</v>
      </c>
      <c r="L64" s="45">
        <f t="shared" ref="L64:L70" si="19">K64*$E64</f>
        <v>0</v>
      </c>
    </row>
    <row r="65" spans="1:12" s="12" customFormat="1" ht="12.6" customHeight="1" x14ac:dyDescent="0.2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6" customHeight="1" x14ac:dyDescent="0.2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6" customHeight="1" x14ac:dyDescent="0.2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6" customHeight="1" x14ac:dyDescent="0.2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6" customHeight="1" x14ac:dyDescent="0.2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6" customHeight="1" thickBot="1" x14ac:dyDescent="0.25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Top="1" thickBot="1" x14ac:dyDescent="0.25">
      <c r="A71" s="359" t="s">
        <v>250</v>
      </c>
      <c r="B71" s="360"/>
      <c r="C71" s="360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Top="1" thickBot="1" x14ac:dyDescent="0.25">
      <c r="G72" s="11"/>
      <c r="I72" s="11"/>
    </row>
    <row r="73" spans="1:12" ht="15" customHeight="1" thickTop="1" thickBot="1" x14ac:dyDescent="0.25">
      <c r="A73" s="353" t="s">
        <v>13</v>
      </c>
      <c r="B73" s="354"/>
      <c r="C73" s="355"/>
      <c r="D73" s="361" t="s">
        <v>1</v>
      </c>
      <c r="E73" s="363" t="s">
        <v>6</v>
      </c>
      <c r="F73" s="365" t="s">
        <v>2</v>
      </c>
      <c r="G73" s="367" t="s">
        <v>247</v>
      </c>
      <c r="H73" s="368"/>
      <c r="I73" s="367" t="s">
        <v>248</v>
      </c>
      <c r="J73" s="369"/>
      <c r="K73" s="351" t="s">
        <v>249</v>
      </c>
      <c r="L73" s="352"/>
    </row>
    <row r="74" spans="1:12" ht="27.95" customHeight="1" thickBot="1" x14ac:dyDescent="0.25">
      <c r="A74" s="356"/>
      <c r="B74" s="357"/>
      <c r="C74" s="358"/>
      <c r="D74" s="362"/>
      <c r="E74" s="364"/>
      <c r="F74" s="366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Top="1" thickBot="1" x14ac:dyDescent="0.25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.6" customHeight="1" x14ac:dyDescent="0.2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.6" customHeight="1" x14ac:dyDescent="0.2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t="shared" ref="H77:H83" si="20">G77*$E77</f>
        <v>0</v>
      </c>
      <c r="I77" s="139">
        <v>0</v>
      </c>
      <c r="J77" s="45">
        <f t="shared" ref="J77:J83" si="21">I77*$E77</f>
        <v>0</v>
      </c>
      <c r="K77" s="39">
        <f t="shared" ref="K77:K83" si="22">G77+I77</f>
        <v>0</v>
      </c>
      <c r="L77" s="45">
        <f t="shared" ref="L77:L83" si="23">K77*$E77</f>
        <v>0</v>
      </c>
    </row>
    <row r="78" spans="1:12" s="12" customFormat="1" ht="12.6" customHeight="1" x14ac:dyDescent="0.2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.6" customHeight="1" x14ac:dyDescent="0.2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.6" customHeight="1" x14ac:dyDescent="0.2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.6" customHeight="1" x14ac:dyDescent="0.2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.6" customHeight="1" x14ac:dyDescent="0.2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.6" customHeight="1" thickBot="1" x14ac:dyDescent="0.25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Top="1" thickBot="1" x14ac:dyDescent="0.25">
      <c r="A84" s="359" t="s">
        <v>250</v>
      </c>
      <c r="B84" s="360"/>
      <c r="C84" s="360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12" ht="30" customHeight="1" thickTop="1" thickBot="1" x14ac:dyDescent="0.3">
      <c r="A85" s="13" t="str">
        <f>A6</f>
        <v xml:space="preserve">Summary Item </v>
      </c>
      <c r="B85" s="13"/>
      <c r="C85" s="182" t="str">
        <f>C6</f>
        <v>C20</v>
      </c>
      <c r="D85" s="13" t="str">
        <f>D6</f>
        <v>Stairs</v>
      </c>
      <c r="G85" s="11"/>
      <c r="I85" s="11"/>
    </row>
    <row r="86" spans="1:12" ht="15" customHeight="1" thickTop="1" thickBot="1" x14ac:dyDescent="0.25">
      <c r="A86" s="353" t="s">
        <v>13</v>
      </c>
      <c r="B86" s="354"/>
      <c r="C86" s="355"/>
      <c r="D86" s="361" t="s">
        <v>1</v>
      </c>
      <c r="E86" s="363" t="s">
        <v>6</v>
      </c>
      <c r="F86" s="365" t="s">
        <v>2</v>
      </c>
      <c r="G86" s="367" t="s">
        <v>247</v>
      </c>
      <c r="H86" s="368"/>
      <c r="I86" s="367" t="s">
        <v>248</v>
      </c>
      <c r="J86" s="369"/>
      <c r="K86" s="351" t="s">
        <v>249</v>
      </c>
      <c r="L86" s="352"/>
    </row>
    <row r="87" spans="1:12" ht="27.95" customHeight="1" thickBot="1" x14ac:dyDescent="0.25">
      <c r="A87" s="356"/>
      <c r="B87" s="357"/>
      <c r="C87" s="358"/>
      <c r="D87" s="362"/>
      <c r="E87" s="364"/>
      <c r="F87" s="366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Top="1" thickBot="1" x14ac:dyDescent="0.25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 x14ac:dyDescent="0.3">
      <c r="A89" s="370" t="str">
        <f>C6</f>
        <v>C20</v>
      </c>
      <c r="B89" s="371"/>
      <c r="C89" s="372"/>
      <c r="D89" s="255" t="str">
        <f>D6</f>
        <v>Stairs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spans="1:12" ht="13.5" thickTop="1" x14ac:dyDescent="0.2"/>
    <row r="102" spans="5:5" x14ac:dyDescent="0.2">
      <c r="E102" s="63"/>
    </row>
  </sheetData>
  <sheetProtection formatCells="0" formatRows="0" selectLockedCells="1"/>
  <mergeCells count="64">
    <mergeCell ref="A21:C22"/>
    <mergeCell ref="A32:C32"/>
    <mergeCell ref="A8:C9"/>
    <mergeCell ref="A19:C19"/>
    <mergeCell ref="F8:F9"/>
    <mergeCell ref="E8:E9"/>
    <mergeCell ref="D8:D9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45:C45"/>
    <mergeCell ref="A60:C61"/>
    <mergeCell ref="A71:C71"/>
    <mergeCell ref="I60:J60"/>
    <mergeCell ref="K60:L60"/>
    <mergeCell ref="D34:D35"/>
    <mergeCell ref="E34:E35"/>
    <mergeCell ref="F34:F35"/>
    <mergeCell ref="A47:C48"/>
    <mergeCell ref="A58:C58"/>
    <mergeCell ref="D47:D48"/>
    <mergeCell ref="E47:E48"/>
    <mergeCell ref="F47:F48"/>
    <mergeCell ref="K47:L47"/>
    <mergeCell ref="D60:D61"/>
    <mergeCell ref="E60:E61"/>
    <mergeCell ref="F60:F61"/>
    <mergeCell ref="G60:H60"/>
    <mergeCell ref="I47:J47"/>
    <mergeCell ref="G47:H47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73:L73"/>
    <mergeCell ref="D73:D74"/>
    <mergeCell ref="E73:E74"/>
    <mergeCell ref="F73:F74"/>
    <mergeCell ref="I73:J73"/>
    <mergeCell ref="A1:B1"/>
    <mergeCell ref="A2:B2"/>
    <mergeCell ref="A3:B3"/>
    <mergeCell ref="A4:B4"/>
    <mergeCell ref="C1:D1"/>
    <mergeCell ref="C2:D2"/>
    <mergeCell ref="C3:D3"/>
    <mergeCell ref="C4:D4"/>
  </mergeCells>
  <phoneticPr fontId="6" type="noConversion"/>
  <pageMargins left="0.5" right="0.5" top="1.4" bottom="0.5" header="0.6" footer="0.25"/>
  <pageSetup scale="86" orientation="landscape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52</vt:i4>
      </vt:variant>
    </vt:vector>
  </HeadingPairs>
  <TitlesOfParts>
    <vt:vector size="79" baseType="lpstr">
      <vt:lpstr>Basis of Estimate</vt:lpstr>
      <vt:lpstr>Project Cost Summary</vt:lpstr>
      <vt:lpstr>A10 - Foundations</vt:lpstr>
      <vt:lpstr>A20 - Basement</vt:lpstr>
      <vt:lpstr>B10 - Superstructure</vt:lpstr>
      <vt:lpstr>B20 - Exterior Enclosure</vt:lpstr>
      <vt:lpstr>B30 - Roofing</vt:lpstr>
      <vt:lpstr>C10 - Interior Construction</vt:lpstr>
      <vt:lpstr>C20 - Stairs</vt:lpstr>
      <vt:lpstr>C30 Interior Finishes</vt:lpstr>
      <vt:lpstr>D10 Conveying Systems</vt:lpstr>
      <vt:lpstr>D20 - Plumbing</vt:lpstr>
      <vt:lpstr>D30- HVAC</vt:lpstr>
      <vt:lpstr>D40- Fire Protection</vt:lpstr>
      <vt:lpstr>D50 - Electrical</vt:lpstr>
      <vt:lpstr>E10 - Equipment</vt:lpstr>
      <vt:lpstr>E-20 Furnishings</vt:lpstr>
      <vt:lpstr>F10 - Special Construction</vt:lpstr>
      <vt:lpstr>F20 - Selective Demolition</vt:lpstr>
      <vt:lpstr>G10 Site Preparation</vt:lpstr>
      <vt:lpstr>G20 - Site Improvements</vt:lpstr>
      <vt:lpstr>G-30 - Site Mechanical</vt:lpstr>
      <vt:lpstr>G40 - Site Electrical</vt:lpstr>
      <vt:lpstr>G50 - Other Site Construction</vt:lpstr>
      <vt:lpstr>Special Use- 1</vt:lpstr>
      <vt:lpstr>Special Use - 2</vt:lpstr>
      <vt:lpstr>Special Use - 3</vt:lpstr>
      <vt:lpstr>'A10 - Foundations'!Print_Area</vt:lpstr>
      <vt:lpstr>'A20 - Basement'!Print_Area</vt:lpstr>
      <vt:lpstr>'B10 - Superstructure'!Print_Area</vt:lpstr>
      <vt:lpstr>'B20 - Exterior Enclosure'!Print_Area</vt:lpstr>
      <vt:lpstr>'B30 - Roofing'!Print_Area</vt:lpstr>
      <vt:lpstr>'Basis of Estimate'!Print_Area</vt:lpstr>
      <vt:lpstr>'C10 - Interior Construction'!Print_Area</vt:lpstr>
      <vt:lpstr>'C20 - Stairs'!Print_Area</vt:lpstr>
      <vt:lpstr>'C30 Interior Finishes'!Print_Area</vt:lpstr>
      <vt:lpstr>'D10 Conveying Systems'!Print_Area</vt:lpstr>
      <vt:lpstr>'D20 - Plumbing'!Print_Area</vt:lpstr>
      <vt:lpstr>'D30- HVAC'!Print_Area</vt:lpstr>
      <vt:lpstr>'D40- Fire Protection'!Print_Area</vt:lpstr>
      <vt:lpstr>'D50 - Electrical'!Print_Area</vt:lpstr>
      <vt:lpstr>'E10 - Equipment'!Print_Area</vt:lpstr>
      <vt:lpstr>'E-20 Furnishings'!Print_Area</vt:lpstr>
      <vt:lpstr>'F10 - Special Construction'!Print_Area</vt:lpstr>
      <vt:lpstr>'F20 - Selective Demolition'!Print_Area</vt:lpstr>
      <vt:lpstr>'G10 Site Preparation'!Print_Area</vt:lpstr>
      <vt:lpstr>'G20 - Site Improvements'!Print_Area</vt:lpstr>
      <vt:lpstr>'G-30 - Site Mechanical'!Print_Area</vt:lpstr>
      <vt:lpstr>'G40 - Site Electrical'!Print_Area</vt:lpstr>
      <vt:lpstr>'G50 - Other Site Construction'!Print_Area</vt:lpstr>
      <vt:lpstr>'Special Use - 2'!Print_Area</vt:lpstr>
      <vt:lpstr>'Special Use - 3'!Print_Area</vt:lpstr>
      <vt:lpstr>'Special Use- 1'!Print_Area</vt:lpstr>
      <vt:lpstr>'A10 - Foundations'!Print_Titles</vt:lpstr>
      <vt:lpstr>'A20 - Basement'!Print_Titles</vt:lpstr>
      <vt:lpstr>'B10 - Superstructure'!Print_Titles</vt:lpstr>
      <vt:lpstr>'B20 - Exterior Enclosure'!Print_Titles</vt:lpstr>
      <vt:lpstr>'B30 - Roofing'!Print_Titles</vt:lpstr>
      <vt:lpstr>'Basis of Estimate'!Print_Titles</vt:lpstr>
      <vt:lpstr>'C10 - Interior Construction'!Print_Titles</vt:lpstr>
      <vt:lpstr>'C20 - Stairs'!Print_Titles</vt:lpstr>
      <vt:lpstr>'C30 Interior Finishes'!Print_Titles</vt:lpstr>
      <vt:lpstr>'D10 Conveying Systems'!Print_Titles</vt:lpstr>
      <vt:lpstr>'D20 - Plumbing'!Print_Titles</vt:lpstr>
      <vt:lpstr>'D30- HVAC'!Print_Titles</vt:lpstr>
      <vt:lpstr>'D40- Fire Protection'!Print_Titles</vt:lpstr>
      <vt:lpstr>'D50 - Electrical'!Print_Titles</vt:lpstr>
      <vt:lpstr>'E10 - Equipment'!Print_Titles</vt:lpstr>
      <vt:lpstr>'E-20 Furnishings'!Print_Titles</vt:lpstr>
      <vt:lpstr>'F10 - Special Construction'!Print_Titles</vt:lpstr>
      <vt:lpstr>'F20 - Selective Demolition'!Print_Titles</vt:lpstr>
      <vt:lpstr>'G10 Site Preparation'!Print_Titles</vt:lpstr>
      <vt:lpstr>'G20 - Site Improvements'!Print_Titles</vt:lpstr>
      <vt:lpstr>'G-30 - Site Mechanical'!Print_Titles</vt:lpstr>
      <vt:lpstr>'G40 - Site Electrical'!Print_Titles</vt:lpstr>
      <vt:lpstr>'G50 - Other Site Construction'!Print_Titles</vt:lpstr>
      <vt:lpstr>'Special Use - 2'!Print_Titles</vt:lpstr>
      <vt:lpstr>'Special Use - 3'!Print_Titles</vt:lpstr>
      <vt:lpstr>'Special Use- 1'!Print_Titles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C Cost Estimating Template</dc:title>
  <dc:subject>Estimating</dc:subject>
  <dc:creator>National Park Service (NPS) - Denver Service Center (DSC)</dc:creator>
  <cp:keywords>Class C Construction Cost Estimating Template</cp:keywords>
  <dc:description/>
  <cp:lastModifiedBy>ELau</cp:lastModifiedBy>
  <cp:lastPrinted>2010-12-10T20:04:27Z</cp:lastPrinted>
  <dcterms:created xsi:type="dcterms:W3CDTF">2005-10-20T20:58:47Z</dcterms:created>
  <dcterms:modified xsi:type="dcterms:W3CDTF">2021-05-27T21:32:50Z</dcterms:modified>
  <cp:contentStatus>Unlocked</cp:contentStatus>
</cp:coreProperties>
</file>