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doimspp-my.sharepoint.com/personal/bhall_nps_gov/Documents/Desktop/cua/"/>
    </mc:Choice>
  </mc:AlternateContent>
  <xr:revisionPtr revIDLastSave="102" documentId="8_{F5B82FDE-C024-4A68-9025-AAD2FCD16ECC}" xr6:coauthVersionLast="47" xr6:coauthVersionMax="47" xr10:uidLastSave="{6EF0626C-4E33-40FB-957B-06F72763D03A}"/>
  <bookViews>
    <workbookView xWindow="960" yWindow="165" windowWidth="18630" windowHeight="7995" xr2:uid="{00000000-000D-0000-FFFF-FFFF00000000}"/>
  </bookViews>
  <sheets>
    <sheet name="CUA fees calculator" sheetId="9" r:id="rId1"/>
    <sheet name="Lists" sheetId="6" state="hidden" r:id="rId2"/>
  </sheets>
  <definedNames>
    <definedName name="Activity">Lists!$A$5:$A$8</definedName>
    <definedName name="_xlnm.Print_Area" localSheetId="0">'CUA fees calculator'!$A$1:$E$22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9" l="1"/>
  <c r="E15" i="9" s="1"/>
  <c r="D13" i="9"/>
  <c r="D15" i="9" s="1"/>
  <c r="C13" i="9"/>
  <c r="C15" i="9" s="1"/>
  <c r="C17" i="9" l="1"/>
  <c r="C19" i="9" s="1"/>
</calcChain>
</file>

<file path=xl/sharedStrings.xml><?xml version="1.0" encoding="utf-8"?>
<sst xmlns="http://schemas.openxmlformats.org/spreadsheetml/2006/main" count="29" uniqueCount="26">
  <si>
    <t>Over $500,000.01</t>
  </si>
  <si>
    <t>CUA Fee by Tier:</t>
  </si>
  <si>
    <t>CUA Percent by Tier:</t>
  </si>
  <si>
    <t>Percentage Tiers:</t>
  </si>
  <si>
    <t>National Park Service U.S. Department of the Interior</t>
  </si>
  <si>
    <t xml:space="preserve">$250,000.01 to $500,000.00 </t>
  </si>
  <si>
    <t>Gross Receipts:</t>
  </si>
  <si>
    <t>Food</t>
  </si>
  <si>
    <t>Lodging</t>
  </si>
  <si>
    <t xml:space="preserve"> $0.00 to $250,000.00 </t>
  </si>
  <si>
    <t>Xanterra Parks &amp; Resorts</t>
  </si>
  <si>
    <t>Delaware North Company</t>
  </si>
  <si>
    <t>Stock</t>
  </si>
  <si>
    <t>Oversnow</t>
  </si>
  <si>
    <t>NPS Backcountry</t>
  </si>
  <si>
    <t>NPS Entrance Stations</t>
  </si>
  <si>
    <t>Total Management Fee Due:</t>
  </si>
  <si>
    <t>Total Management Fee:</t>
  </si>
  <si>
    <t>Please enter gross receipts in the blue box below - This amount should match the gross receipts reported under question 8 on your annual report.</t>
  </si>
  <si>
    <t xml:space="preserve">
* A separate annual report and management fee calculation form should be completed for each activity you received a 2021 CUA for. This will provide the most accurate estimation of gross receipts due.
</t>
  </si>
  <si>
    <t>CUA Management Fee Calculation Form</t>
  </si>
  <si>
    <t>Commercial Services Division</t>
  </si>
  <si>
    <t>Credit from CUA application Fee</t>
  </si>
  <si>
    <t xml:space="preserve">“Gross receipts” means the total amount of all revenues received from services CUA holder is permitted to offer within the National Mall and Memorial Parks. Services conducted outside the National Mall and Memorial Parks should not be included when calculating amount to be listed under gross receipts. 
</t>
  </si>
  <si>
    <t>*DO NOT PAY YOUR MANAGEMENT FEES UNTIL YOU HAVE SUBMITTED AN ANNUAL REPORT AND RECEIVED AN INVOICE*</t>
  </si>
  <si>
    <t>National Mall and Memorial Parks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</si>
</sst>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0" x14ac:knownFonts="1">
    <font>
      <sz val="10"/>
      <name val="Arial"/>
    </font>
    <font>
      <sz val="10"/>
      <name val="Arial"/>
      <family val="2"/>
    </font>
    <font>
      <b/>
      <sz val="12"/>
      <name val="Arial"/>
      <family val="2"/>
    </font>
    <font>
      <u/>
      <sz val="16"/>
      <name val="Arial"/>
      <family val="2"/>
    </font>
    <font>
      <sz val="14"/>
      <name val="Arial"/>
      <family val="2"/>
    </font>
    <font>
      <sz val="10"/>
      <name val="Arial"/>
      <family val="2"/>
    </font>
    <font>
      <sz val="10"/>
      <name val="Arial"/>
      <family val="2"/>
    </font>
    <font>
      <b/>
      <sz val="14"/>
      <name val="Arial"/>
      <family val="2"/>
    </font>
    <font>
      <b/>
      <sz val="10"/>
      <color theme="0"/>
      <name val="Calibri"/>
      <family val="2"/>
      <scheme val="minor"/>
    </font>
    <font>
      <sz val="11"/>
      <name val="Calibri"/>
      <family val="2"/>
      <scheme val="minor"/>
    </font>
    <font>
      <b/>
      <sz val="12"/>
      <name val="Calibri"/>
      <family val="2"/>
      <scheme val="minor"/>
    </font>
    <font>
      <sz val="14"/>
      <name val="Calibri"/>
      <family val="2"/>
      <scheme val="minor"/>
    </font>
    <font>
      <sz val="10"/>
      <name val="Calibri"/>
      <family val="2"/>
      <scheme val="minor"/>
    </font>
    <font>
      <b/>
      <sz val="14"/>
      <name val="Calibri"/>
      <family val="2"/>
      <scheme val="minor"/>
    </font>
    <font>
      <sz val="14"/>
      <color rgb="FFFF0000"/>
      <name val="Arial"/>
      <family val="2"/>
    </font>
    <font>
      <b/>
      <sz val="10"/>
      <color rgb="FFFF0000"/>
      <name val="Arial"/>
      <family val="2"/>
    </font>
    <font>
      <b/>
      <sz val="11"/>
      <color theme="1"/>
      <name val="Arial"/>
      <family val="2"/>
    </font>
    <font>
      <b/>
      <sz val="10"/>
      <color theme="1"/>
      <name val="Arial"/>
      <family val="2"/>
    </font>
    <font>
      <sz val="16"/>
      <color theme="0"/>
      <name val="Frutiger LT Std 45 Light"/>
      <family val="2"/>
    </font>
    <font>
      <sz val="10"/>
      <color theme="0"/>
      <name val="Frutiger LT Std 45 Light"/>
      <family val="2"/>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medium">
        <color theme="1"/>
      </bottom>
      <diagonal/>
    </border>
    <border>
      <left style="medium">
        <color indexed="64"/>
      </left>
      <right style="medium">
        <color theme="1"/>
      </right>
      <top/>
      <bottom style="medium">
        <color theme="1"/>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theme="1"/>
      </left>
      <right/>
      <top/>
      <bottom style="thin">
        <color theme="0" tint="-0.14999847407452621"/>
      </bottom>
      <diagonal/>
    </border>
    <border>
      <left style="medium">
        <color theme="1"/>
      </left>
      <right/>
      <top style="thin">
        <color theme="0" tint="-0.14999847407452621"/>
      </top>
      <bottom style="thin">
        <color theme="0" tint="-0.14999847407452621"/>
      </bottom>
      <diagonal/>
    </border>
    <border>
      <left style="medium">
        <color theme="1"/>
      </left>
      <right/>
      <top style="thin">
        <color theme="0" tint="-0.14999847407452621"/>
      </top>
      <bottom style="medium">
        <color theme="1"/>
      </bottom>
      <diagonal/>
    </border>
    <border>
      <left style="medium">
        <color indexed="64"/>
      </left>
      <right style="thin">
        <color indexed="64"/>
      </right>
      <top style="thin">
        <color indexed="64"/>
      </top>
      <bottom style="thin">
        <color indexed="64"/>
      </bottom>
      <diagonal/>
    </border>
    <border>
      <left style="medium">
        <color theme="1"/>
      </left>
      <right/>
      <top style="medium">
        <color theme="1"/>
      </top>
      <bottom style="thin">
        <color theme="0" tint="-0.14999847407452621"/>
      </bottom>
      <diagonal/>
    </border>
    <border>
      <left style="thin">
        <color theme="0"/>
      </left>
      <right style="thin">
        <color theme="0"/>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medium">
        <color indexed="64"/>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theme="0"/>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theme="0"/>
      </left>
      <right/>
      <top style="thin">
        <color theme="0"/>
      </top>
      <bottom style="thin">
        <color theme="0"/>
      </bottom>
      <diagonal/>
    </border>
    <border>
      <left/>
      <right style="medium">
        <color indexed="64"/>
      </right>
      <top/>
      <bottom style="medium">
        <color indexed="64"/>
      </bottom>
      <diagonal/>
    </border>
    <border>
      <left style="thin">
        <color theme="0"/>
      </left>
      <right/>
      <top/>
      <bottom style="thin">
        <color theme="0"/>
      </bottom>
      <diagonal/>
    </border>
    <border>
      <left style="thin">
        <color indexed="64"/>
      </left>
      <right style="medium">
        <color indexed="64"/>
      </right>
      <top style="medium">
        <color indexed="64"/>
      </top>
      <bottom style="thin">
        <color indexed="64"/>
      </bottom>
      <diagonal/>
    </border>
    <border>
      <left style="thin">
        <color theme="0"/>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thin">
        <color theme="0"/>
      </right>
      <top style="thin">
        <color theme="0"/>
      </top>
      <bottom style="thin">
        <color theme="0"/>
      </bottom>
      <diagonal/>
    </border>
    <border>
      <left style="medium">
        <color indexed="64"/>
      </left>
      <right style="medium">
        <color theme="1"/>
      </right>
      <top style="thin">
        <color theme="0"/>
      </top>
      <bottom style="thin">
        <color theme="0"/>
      </bottom>
      <diagonal/>
    </border>
    <border>
      <left style="medium">
        <color indexed="64"/>
      </left>
      <right style="medium">
        <color indexed="64"/>
      </right>
      <top/>
      <bottom style="thin">
        <color theme="0"/>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6" fillId="0" borderId="1" applyFont="0" applyAlignment="0"/>
  </cellStyleXfs>
  <cellXfs count="85">
    <xf numFmtId="0" fontId="0" fillId="0" borderId="0" xfId="0"/>
    <xf numFmtId="0" fontId="6" fillId="0" borderId="0" xfId="0" applyFont="1"/>
    <xf numFmtId="0" fontId="5" fillId="0" borderId="2" xfId="1" applyFont="1" applyBorder="1" applyAlignment="1">
      <alignment vertical="center"/>
    </xf>
    <xf numFmtId="0" fontId="1" fillId="0" borderId="0" xfId="0" applyFont="1"/>
    <xf numFmtId="0" fontId="10" fillId="0" borderId="0" xfId="1" applyFont="1" applyBorder="1" applyAlignment="1">
      <alignment horizontal="center" vertical="center" wrapText="1"/>
    </xf>
    <xf numFmtId="0" fontId="8" fillId="2" borderId="7" xfId="0" applyFont="1" applyFill="1" applyBorder="1"/>
    <xf numFmtId="0" fontId="0" fillId="2" borderId="0" xfId="0" applyFill="1" applyBorder="1"/>
    <xf numFmtId="0" fontId="8" fillId="2" borderId="0" xfId="0" applyFont="1" applyFill="1" applyBorder="1"/>
    <xf numFmtId="0" fontId="5" fillId="0" borderId="1" xfId="1" applyFont="1" applyBorder="1" applyAlignment="1">
      <alignment vertical="center"/>
    </xf>
    <xf numFmtId="0" fontId="2" fillId="0" borderId="1" xfId="1" applyFont="1" applyBorder="1" applyAlignment="1">
      <alignment vertical="center"/>
    </xf>
    <xf numFmtId="0" fontId="12" fillId="0" borderId="1" xfId="1" applyFont="1" applyBorder="1" applyAlignment="1">
      <alignment vertical="center"/>
    </xf>
    <xf numFmtId="0" fontId="15" fillId="0" borderId="1" xfId="1" applyFont="1" applyBorder="1" applyAlignment="1">
      <alignment vertical="center"/>
    </xf>
    <xf numFmtId="0" fontId="10" fillId="0" borderId="1" xfId="1" applyFont="1" applyBorder="1" applyAlignment="1">
      <alignment vertical="center"/>
    </xf>
    <xf numFmtId="0" fontId="13" fillId="0" borderId="1" xfId="1" applyFont="1" applyBorder="1" applyAlignment="1">
      <alignment vertical="center"/>
    </xf>
    <xf numFmtId="0" fontId="3" fillId="0" borderId="1" xfId="1" applyFont="1" applyBorder="1" applyAlignment="1">
      <alignment vertical="center"/>
    </xf>
    <xf numFmtId="0" fontId="0" fillId="0" borderId="0" xfId="0" applyBorder="1"/>
    <xf numFmtId="44" fontId="11" fillId="0" borderId="4" xfId="0" applyNumberFormat="1" applyFont="1" applyFill="1" applyBorder="1" applyAlignment="1" applyProtection="1">
      <alignment vertical="center"/>
    </xf>
    <xf numFmtId="44" fontId="13" fillId="6" borderId="6" xfId="0" applyNumberFormat="1" applyFont="1" applyFill="1" applyBorder="1" applyAlignment="1" applyProtection="1">
      <alignment vertical="center"/>
    </xf>
    <xf numFmtId="0" fontId="10" fillId="6" borderId="5" xfId="0" applyFont="1" applyFill="1" applyBorder="1" applyAlignment="1" applyProtection="1">
      <alignment vertical="center"/>
    </xf>
    <xf numFmtId="0" fontId="2" fillId="3" borderId="5" xfId="0" applyFont="1" applyFill="1" applyBorder="1" applyAlignment="1">
      <alignment vertical="center"/>
    </xf>
    <xf numFmtId="0" fontId="17" fillId="0" borderId="1" xfId="1" applyFont="1" applyFill="1" applyBorder="1" applyAlignment="1">
      <alignment vertical="center"/>
    </xf>
    <xf numFmtId="0" fontId="10" fillId="3" borderId="16" xfId="0" applyFont="1" applyFill="1" applyBorder="1" applyAlignment="1" applyProtection="1">
      <alignment vertical="center"/>
    </xf>
    <xf numFmtId="0" fontId="10" fillId="3" borderId="17" xfId="0" applyFont="1" applyFill="1" applyBorder="1" applyAlignment="1" applyProtection="1">
      <alignment vertical="center"/>
    </xf>
    <xf numFmtId="0" fontId="10" fillId="3" borderId="18" xfId="0" applyFont="1" applyFill="1" applyBorder="1" applyAlignment="1" applyProtection="1">
      <alignment vertical="center"/>
    </xf>
    <xf numFmtId="44" fontId="9" fillId="0" borderId="15" xfId="0" applyNumberFormat="1" applyFont="1" applyFill="1" applyBorder="1" applyAlignment="1" applyProtection="1">
      <alignment vertical="center"/>
    </xf>
    <xf numFmtId="164" fontId="9" fillId="0" borderId="15" xfId="0" applyNumberFormat="1" applyFont="1" applyFill="1" applyBorder="1" applyAlignment="1" applyProtection="1">
      <alignment vertical="center"/>
    </xf>
    <xf numFmtId="44" fontId="9" fillId="0" borderId="19" xfId="0" applyNumberFormat="1" applyFont="1" applyFill="1" applyBorder="1" applyAlignment="1" applyProtection="1">
      <alignment vertical="center"/>
    </xf>
    <xf numFmtId="164" fontId="9" fillId="0" borderId="19" xfId="0" applyNumberFormat="1" applyFont="1" applyFill="1" applyBorder="1" applyAlignment="1" applyProtection="1">
      <alignment vertical="center"/>
    </xf>
    <xf numFmtId="0" fontId="2" fillId="3" borderId="20" xfId="0" applyFont="1" applyFill="1" applyBorder="1" applyAlignment="1" applyProtection="1">
      <alignment vertical="center"/>
    </xf>
    <xf numFmtId="0" fontId="9" fillId="3" borderId="22" xfId="0" applyFont="1" applyFill="1" applyBorder="1" applyAlignment="1" applyProtection="1">
      <alignment vertical="center" wrapText="1"/>
    </xf>
    <xf numFmtId="0" fontId="5" fillId="0" borderId="21" xfId="1" applyFont="1" applyBorder="1" applyAlignment="1">
      <alignment vertical="center"/>
    </xf>
    <xf numFmtId="0" fontId="9" fillId="3" borderId="23" xfId="0" applyFont="1" applyFill="1" applyBorder="1" applyAlignment="1" applyProtection="1">
      <alignment vertical="center" wrapText="1"/>
    </xf>
    <xf numFmtId="0" fontId="4" fillId="0" borderId="21" xfId="1" quotePrefix="1" applyFont="1" applyBorder="1" applyAlignment="1">
      <alignment vertical="center"/>
    </xf>
    <xf numFmtId="44" fontId="9" fillId="0" borderId="24" xfId="0" applyNumberFormat="1" applyFont="1" applyFill="1" applyBorder="1" applyAlignment="1" applyProtection="1">
      <alignment vertical="center"/>
    </xf>
    <xf numFmtId="164" fontId="9" fillId="0" borderId="25" xfId="0" applyNumberFormat="1" applyFont="1" applyFill="1" applyBorder="1" applyAlignment="1" applyProtection="1">
      <alignment vertical="center"/>
    </xf>
    <xf numFmtId="44" fontId="9" fillId="0" borderId="26" xfId="0" applyNumberFormat="1" applyFont="1" applyFill="1" applyBorder="1" applyAlignment="1" applyProtection="1">
      <alignment vertical="center"/>
    </xf>
    <xf numFmtId="44" fontId="9" fillId="0" borderId="28" xfId="0" applyNumberFormat="1" applyFont="1" applyFill="1" applyBorder="1" applyAlignment="1" applyProtection="1">
      <alignment vertical="center"/>
    </xf>
    <xf numFmtId="0" fontId="9" fillId="0" borderId="27" xfId="1" applyFont="1" applyBorder="1" applyAlignment="1">
      <alignment vertical="center"/>
    </xf>
    <xf numFmtId="44" fontId="9" fillId="0" borderId="29" xfId="0" applyNumberFormat="1" applyFont="1" applyFill="1" applyBorder="1" applyAlignment="1" applyProtection="1">
      <alignment vertical="center"/>
    </xf>
    <xf numFmtId="0" fontId="10" fillId="5" borderId="5" xfId="0" applyFont="1" applyFill="1" applyBorder="1" applyAlignment="1" applyProtection="1">
      <alignment vertical="center"/>
    </xf>
    <xf numFmtId="44" fontId="11" fillId="5" borderId="3" xfId="0" applyNumberFormat="1" applyFont="1" applyFill="1" applyBorder="1" applyAlignment="1" applyProtection="1">
      <alignment vertical="center"/>
    </xf>
    <xf numFmtId="0" fontId="10" fillId="5" borderId="3" xfId="0" applyFont="1" applyFill="1" applyBorder="1" applyAlignment="1" applyProtection="1">
      <alignment vertical="center"/>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16" fillId="6" borderId="9" xfId="1" applyFont="1" applyFill="1" applyBorder="1" applyAlignment="1">
      <alignment horizontal="center" vertical="center" wrapText="1"/>
    </xf>
    <xf numFmtId="0" fontId="16" fillId="6" borderId="10" xfId="1" applyFont="1" applyFill="1" applyBorder="1" applyAlignment="1">
      <alignment horizontal="center" vertical="center" wrapText="1"/>
    </xf>
    <xf numFmtId="0" fontId="16" fillId="6" borderId="11" xfId="1" applyFont="1" applyFill="1" applyBorder="1" applyAlignment="1">
      <alignment horizontal="center" vertical="center" wrapText="1"/>
    </xf>
    <xf numFmtId="3" fontId="7" fillId="4" borderId="12" xfId="0" applyNumberFormat="1" applyFont="1" applyFill="1" applyBorder="1" applyAlignment="1" applyProtection="1">
      <alignment horizontal="center" vertical="center"/>
      <protection locked="0"/>
    </xf>
    <xf numFmtId="0" fontId="7" fillId="4" borderId="13" xfId="0" applyNumberFormat="1" applyFont="1" applyFill="1" applyBorder="1" applyAlignment="1" applyProtection="1">
      <alignment horizontal="center" vertical="center"/>
      <protection locked="0"/>
    </xf>
    <xf numFmtId="0" fontId="7" fillId="4" borderId="14" xfId="0" applyNumberFormat="1" applyFont="1" applyFill="1" applyBorder="1" applyAlignment="1" applyProtection="1">
      <alignment horizontal="center" vertical="center"/>
      <protection locked="0"/>
    </xf>
    <xf numFmtId="0" fontId="12" fillId="0" borderId="30" xfId="1" applyFont="1" applyBorder="1" applyAlignment="1">
      <alignment horizontal="center" vertical="top" wrapText="1"/>
    </xf>
    <xf numFmtId="0" fontId="10" fillId="6" borderId="9" xfId="1" applyFont="1" applyFill="1" applyBorder="1" applyAlignment="1">
      <alignment horizontal="center" vertical="center" wrapText="1"/>
    </xf>
    <xf numFmtId="0" fontId="10" fillId="6" borderId="10" xfId="1" applyFont="1" applyFill="1" applyBorder="1" applyAlignment="1">
      <alignment horizontal="center" vertical="center" wrapText="1"/>
    </xf>
    <xf numFmtId="0" fontId="18" fillId="2" borderId="8" xfId="0" applyFont="1" applyFill="1" applyBorder="1" applyAlignment="1">
      <alignment horizontal="left"/>
    </xf>
    <xf numFmtId="0" fontId="18" fillId="2" borderId="7" xfId="0" applyFont="1" applyFill="1" applyBorder="1" applyAlignment="1">
      <alignment horizontal="left"/>
    </xf>
    <xf numFmtId="0" fontId="19" fillId="2" borderId="0" xfId="0" applyFont="1" applyFill="1" applyBorder="1" applyAlignment="1">
      <alignment vertical="center" wrapText="1"/>
    </xf>
    <xf numFmtId="0" fontId="19" fillId="2" borderId="0" xfId="0" applyFont="1" applyFill="1" applyBorder="1"/>
    <xf numFmtId="0" fontId="19" fillId="2" borderId="7" xfId="0" applyFont="1" applyFill="1" applyBorder="1"/>
    <xf numFmtId="0" fontId="0" fillId="0" borderId="31" xfId="0" applyBorder="1"/>
    <xf numFmtId="0" fontId="0" fillId="0" borderId="32" xfId="0" applyBorder="1"/>
    <xf numFmtId="0" fontId="14" fillId="0" borderId="34" xfId="1" quotePrefix="1" applyFont="1" applyBorder="1" applyAlignment="1">
      <alignment vertical="center"/>
    </xf>
    <xf numFmtId="0" fontId="0" fillId="0" borderId="33" xfId="0" applyBorder="1"/>
    <xf numFmtId="0" fontId="0" fillId="0" borderId="35" xfId="0" applyBorder="1"/>
    <xf numFmtId="0" fontId="12" fillId="0" borderId="34" xfId="1" applyFont="1" applyBorder="1" applyAlignment="1">
      <alignment vertical="center"/>
    </xf>
    <xf numFmtId="0" fontId="12" fillId="0" borderId="34" xfId="1" applyFont="1" applyFill="1" applyBorder="1" applyAlignment="1">
      <alignment vertical="center"/>
    </xf>
    <xf numFmtId="0" fontId="9" fillId="0" borderId="36" xfId="1" applyFont="1" applyBorder="1" applyAlignment="1">
      <alignment vertical="center"/>
    </xf>
    <xf numFmtId="0" fontId="9" fillId="3" borderId="37" xfId="0" applyFont="1" applyFill="1" applyBorder="1" applyAlignment="1" applyProtection="1">
      <alignment vertical="center"/>
    </xf>
    <xf numFmtId="0" fontId="5" fillId="0" borderId="38" xfId="1" applyFont="1" applyBorder="1" applyAlignment="1">
      <alignment vertical="center"/>
    </xf>
    <xf numFmtId="0" fontId="8" fillId="2" borderId="39" xfId="0" applyFont="1" applyFill="1" applyBorder="1" applyAlignment="1">
      <alignment wrapText="1"/>
    </xf>
    <xf numFmtId="0" fontId="0" fillId="0" borderId="40" xfId="0" applyBorder="1"/>
    <xf numFmtId="0" fontId="12" fillId="0" borderId="41" xfId="1" applyFont="1" applyBorder="1" applyAlignment="1">
      <alignment horizontal="center" vertical="top" wrapText="1"/>
    </xf>
    <xf numFmtId="0" fontId="12" fillId="0" borderId="42" xfId="1" applyFont="1" applyBorder="1" applyAlignment="1">
      <alignment horizontal="center" vertical="top" wrapText="1"/>
    </xf>
    <xf numFmtId="0" fontId="5" fillId="0" borderId="43" xfId="1" applyFont="1" applyBorder="1"/>
    <xf numFmtId="0" fontId="5" fillId="0" borderId="44" xfId="1" applyFont="1" applyBorder="1"/>
    <xf numFmtId="0" fontId="5" fillId="0" borderId="45" xfId="1" applyFont="1" applyBorder="1"/>
    <xf numFmtId="0" fontId="10" fillId="0" borderId="46" xfId="1" applyFont="1" applyBorder="1" applyAlignment="1">
      <alignment horizontal="center" vertical="center" wrapText="1"/>
    </xf>
    <xf numFmtId="0" fontId="2" fillId="0" borderId="11" xfId="1" applyFont="1" applyBorder="1" applyAlignment="1">
      <alignment horizontal="center" vertical="center" wrapText="1"/>
    </xf>
    <xf numFmtId="0" fontId="10" fillId="6" borderId="11" xfId="1" applyFont="1" applyFill="1" applyBorder="1" applyAlignment="1">
      <alignment horizontal="center" vertical="center" wrapText="1"/>
    </xf>
    <xf numFmtId="0" fontId="0" fillId="5" borderId="40" xfId="0" applyFill="1" applyBorder="1" applyAlignment="1">
      <alignment horizontal="center"/>
    </xf>
    <xf numFmtId="0" fontId="0" fillId="5" borderId="31" xfId="0" applyFill="1" applyBorder="1" applyAlignment="1">
      <alignment horizontal="center"/>
    </xf>
    <xf numFmtId="0" fontId="0" fillId="5" borderId="35" xfId="0" applyFill="1" applyBorder="1" applyAlignment="1">
      <alignment horizontal="center"/>
    </xf>
    <xf numFmtId="0" fontId="0" fillId="2" borderId="33" xfId="0" applyFill="1" applyBorder="1"/>
    <xf numFmtId="0" fontId="18" fillId="2" borderId="47" xfId="0" applyFont="1" applyFill="1" applyBorder="1" applyAlignment="1">
      <alignment horizontal="left"/>
    </xf>
    <xf numFmtId="0" fontId="18" fillId="2" borderId="48" xfId="0" applyFont="1" applyFill="1" applyBorder="1" applyAlignment="1">
      <alignment horizontal="left"/>
    </xf>
    <xf numFmtId="0" fontId="1" fillId="0" borderId="0" xfId="0" applyFont="1" applyBorder="1"/>
  </cellXfs>
  <cellStyles count="2">
    <cellStyle name="Normal" xfId="0" builtinId="0"/>
    <cellStyle name="Style 1" xfId="1" xr:uid="{00000000-0005-0000-0000-000002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899379</xdr:colOff>
      <xdr:row>0</xdr:row>
      <xdr:rowOff>51261</xdr:rowOff>
    </xdr:from>
    <xdr:to>
      <xdr:col>4</xdr:col>
      <xdr:colOff>1583786</xdr:colOff>
      <xdr:row>3</xdr:row>
      <xdr:rowOff>107857</xdr:rowOff>
    </xdr:to>
    <xdr:pic>
      <xdr:nvPicPr>
        <xdr:cNvPr id="4" name="Picture 2">
          <a:extLst>
            <a:ext uri="{FF2B5EF4-FFF2-40B4-BE49-F238E27FC236}">
              <a16:creationId xmlns:a16="http://schemas.microsoft.com/office/drawing/2014/main" id="{55FB0484-4C43-4D2C-B217-96420B7D8E4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7726" y="51261"/>
          <a:ext cx="684407" cy="79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2468C-3372-434E-9D66-6FEE03702710}">
  <dimension ref="A1:F23"/>
  <sheetViews>
    <sheetView showGridLines="0" tabSelected="1" topLeftCell="A7" zoomScale="118" zoomScaleNormal="118" workbookViewId="0">
      <selection activeCell="A7" sqref="A7:E7"/>
    </sheetView>
  </sheetViews>
  <sheetFormatPr defaultRowHeight="12.75" x14ac:dyDescent="0.2"/>
  <cols>
    <col min="1" max="1" width="8.140625" customWidth="1"/>
    <col min="2" max="2" width="37.85546875" customWidth="1"/>
    <col min="3" max="4" width="26" customWidth="1"/>
    <col min="5" max="5" width="25.5703125" customWidth="1"/>
  </cols>
  <sheetData>
    <row r="1" spans="1:6" ht="25.5" customHeight="1" x14ac:dyDescent="0.3">
      <c r="A1" s="83" t="s">
        <v>25</v>
      </c>
      <c r="B1" s="53"/>
      <c r="C1" s="53"/>
      <c r="D1" s="55" t="s">
        <v>4</v>
      </c>
      <c r="E1" s="68"/>
    </row>
    <row r="2" spans="1:6" ht="19.5" customHeight="1" x14ac:dyDescent="0.3">
      <c r="A2" s="82" t="s">
        <v>20</v>
      </c>
      <c r="B2" s="54"/>
      <c r="C2" s="54"/>
      <c r="D2" s="57" t="s">
        <v>25</v>
      </c>
      <c r="E2" s="5"/>
      <c r="F2" s="61"/>
    </row>
    <row r="3" spans="1:6" x14ac:dyDescent="0.2">
      <c r="A3" s="81"/>
      <c r="B3" s="6"/>
      <c r="C3" s="6"/>
      <c r="D3" s="56" t="s">
        <v>21</v>
      </c>
      <c r="E3" s="7"/>
      <c r="F3" s="61"/>
    </row>
    <row r="4" spans="1:6" x14ac:dyDescent="0.2">
      <c r="A4" s="81"/>
      <c r="B4" s="6"/>
      <c r="C4" s="6"/>
      <c r="D4" s="6"/>
      <c r="E4" s="6"/>
    </row>
    <row r="5" spans="1:6" ht="13.5" thickBot="1" x14ac:dyDescent="0.25">
      <c r="A5" s="78"/>
      <c r="B5" s="79"/>
      <c r="C5" s="79"/>
      <c r="D5" s="79"/>
      <c r="E5" s="80"/>
      <c r="F5" s="61"/>
    </row>
    <row r="6" spans="1:6" ht="16.5" customHeight="1" thickBot="1" x14ac:dyDescent="0.25">
      <c r="A6" s="51" t="s">
        <v>24</v>
      </c>
      <c r="B6" s="52"/>
      <c r="C6" s="52"/>
      <c r="D6" s="52"/>
      <c r="E6" s="77"/>
      <c r="F6" s="61"/>
    </row>
    <row r="7" spans="1:6" ht="16.5" thickBot="1" x14ac:dyDescent="0.25">
      <c r="A7" s="42" t="s">
        <v>19</v>
      </c>
      <c r="B7" s="43"/>
      <c r="C7" s="43"/>
      <c r="D7" s="43"/>
      <c r="E7" s="76"/>
      <c r="F7" s="61"/>
    </row>
    <row r="8" spans="1:6" ht="16.5" thickBot="1" x14ac:dyDescent="0.25">
      <c r="A8" s="75"/>
      <c r="B8" s="4"/>
      <c r="C8" s="4"/>
      <c r="D8" s="4"/>
      <c r="E8" s="4"/>
      <c r="F8" s="61"/>
    </row>
    <row r="9" spans="1:6" ht="15.75" thickBot="1" x14ac:dyDescent="0.25">
      <c r="A9" s="74"/>
      <c r="B9" s="44" t="s">
        <v>18</v>
      </c>
      <c r="C9" s="45"/>
      <c r="D9" s="45"/>
      <c r="E9" s="46"/>
    </row>
    <row r="10" spans="1:6" ht="18.75" thickBot="1" x14ac:dyDescent="0.25">
      <c r="A10" s="73"/>
      <c r="B10" s="19" t="s">
        <v>6</v>
      </c>
      <c r="C10" s="47">
        <v>0</v>
      </c>
      <c r="D10" s="48"/>
      <c r="E10" s="49"/>
    </row>
    <row r="11" spans="1:6" ht="18.75" thickBot="1" x14ac:dyDescent="0.25">
      <c r="A11" s="72"/>
      <c r="B11" s="9"/>
      <c r="C11" s="30"/>
      <c r="D11" s="32"/>
      <c r="E11" s="67"/>
    </row>
    <row r="12" spans="1:6" ht="15.75" x14ac:dyDescent="0.2">
      <c r="A12" s="73"/>
      <c r="B12" s="28"/>
      <c r="C12" s="29" t="s">
        <v>9</v>
      </c>
      <c r="D12" s="31" t="s">
        <v>5</v>
      </c>
      <c r="E12" s="66" t="s">
        <v>0</v>
      </c>
    </row>
    <row r="13" spans="1:6" ht="15.75" x14ac:dyDescent="0.2">
      <c r="A13" s="73"/>
      <c r="B13" s="21" t="s">
        <v>3</v>
      </c>
      <c r="C13" s="26">
        <f>IF(C10&gt;250000,250000,C10)</f>
        <v>0</v>
      </c>
      <c r="D13" s="24">
        <f>IF(C10&lt;=250000,0,IF(AND(C10&gt;250000,C10&lt;=500000),C10-250000,250000))</f>
        <v>0</v>
      </c>
      <c r="E13" s="33">
        <f>IF(C10&lt;=500000,0,C10-500000)</f>
        <v>0</v>
      </c>
      <c r="F13" s="61"/>
    </row>
    <row r="14" spans="1:6" ht="15.75" x14ac:dyDescent="0.2">
      <c r="A14" s="73"/>
      <c r="B14" s="22" t="s">
        <v>2</v>
      </c>
      <c r="C14" s="27">
        <v>0.03</v>
      </c>
      <c r="D14" s="25">
        <v>0.04</v>
      </c>
      <c r="E14" s="34">
        <v>0.05</v>
      </c>
    </row>
    <row r="15" spans="1:6" ht="16.5" thickBot="1" x14ac:dyDescent="0.25">
      <c r="A15" s="73"/>
      <c r="B15" s="23" t="s">
        <v>1</v>
      </c>
      <c r="C15" s="38">
        <f>C13*C14</f>
        <v>0</v>
      </c>
      <c r="D15" s="36">
        <f>D13*D14</f>
        <v>0</v>
      </c>
      <c r="E15" s="35">
        <f>E13*E14</f>
        <v>0</v>
      </c>
    </row>
    <row r="16" spans="1:6" ht="15.75" thickBot="1" x14ac:dyDescent="0.25">
      <c r="A16" s="72"/>
      <c r="B16" s="8"/>
      <c r="C16" s="2"/>
      <c r="D16" s="37"/>
      <c r="E16" s="65"/>
      <c r="F16" s="61"/>
    </row>
    <row r="17" spans="1:6" ht="19.5" thickBot="1" x14ac:dyDescent="0.25">
      <c r="A17" s="73"/>
      <c r="B17" s="41" t="s">
        <v>17</v>
      </c>
      <c r="C17" s="16">
        <f>(C15+D15+E15)</f>
        <v>0</v>
      </c>
      <c r="D17" s="10"/>
      <c r="E17" s="63"/>
      <c r="F17" s="61"/>
    </row>
    <row r="18" spans="1:6" ht="19.5" thickBot="1" x14ac:dyDescent="0.25">
      <c r="A18" s="73"/>
      <c r="B18" s="39" t="s">
        <v>22</v>
      </c>
      <c r="C18" s="40">
        <v>200</v>
      </c>
      <c r="D18" s="20"/>
      <c r="E18" s="64"/>
      <c r="F18" s="61"/>
    </row>
    <row r="19" spans="1:6" ht="19.5" thickBot="1" x14ac:dyDescent="0.25">
      <c r="A19" s="73"/>
      <c r="B19" s="18" t="s">
        <v>16</v>
      </c>
      <c r="C19" s="17">
        <f>IF(C17&gt;=300,C17-C18,0)</f>
        <v>0</v>
      </c>
      <c r="D19" s="11"/>
      <c r="E19" s="60"/>
      <c r="F19" s="61"/>
    </row>
    <row r="20" spans="1:6" ht="20.25" x14ac:dyDescent="0.2">
      <c r="A20" s="72"/>
      <c r="B20" s="12"/>
      <c r="C20" s="13"/>
      <c r="D20" s="14"/>
      <c r="E20" s="60"/>
      <c r="F20" s="61"/>
    </row>
    <row r="21" spans="1:6" ht="32.450000000000003" customHeight="1" x14ac:dyDescent="0.2">
      <c r="A21" s="70" t="s">
        <v>23</v>
      </c>
      <c r="B21" s="50"/>
      <c r="C21" s="50"/>
      <c r="D21" s="50"/>
      <c r="E21" s="71"/>
      <c r="F21" s="61"/>
    </row>
    <row r="22" spans="1:6" ht="13.5" thickBot="1" x14ac:dyDescent="0.25">
      <c r="A22" s="69"/>
      <c r="B22" s="84"/>
      <c r="C22" s="58"/>
      <c r="D22" s="15"/>
      <c r="E22" s="62"/>
    </row>
    <row r="23" spans="1:6" x14ac:dyDescent="0.2">
      <c r="B23" s="59"/>
      <c r="D23" s="59"/>
    </row>
  </sheetData>
  <protectedRanges>
    <protectedRange sqref="C18" name="Range2_2"/>
    <protectedRange sqref="C10:E10" name="Range1_2"/>
  </protectedRanges>
  <mergeCells count="8">
    <mergeCell ref="A1:C1"/>
    <mergeCell ref="A2:C2"/>
    <mergeCell ref="A21:E21"/>
    <mergeCell ref="A5:E5"/>
    <mergeCell ref="A6:E6"/>
    <mergeCell ref="A7:E7"/>
    <mergeCell ref="B9:E9"/>
    <mergeCell ref="C10:E10"/>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workbookViewId="0">
      <selection activeCell="A14" sqref="A14"/>
    </sheetView>
  </sheetViews>
  <sheetFormatPr defaultRowHeight="12.75" x14ac:dyDescent="0.2"/>
  <cols>
    <col min="1" max="1" width="50.42578125" customWidth="1"/>
    <col min="2" max="2" width="45.85546875" customWidth="1"/>
  </cols>
  <sheetData>
    <row r="1" spans="1:2" x14ac:dyDescent="0.2">
      <c r="A1" s="1" t="s">
        <v>7</v>
      </c>
      <c r="B1" s="1" t="s">
        <v>8</v>
      </c>
    </row>
    <row r="2" spans="1:2" x14ac:dyDescent="0.2">
      <c r="A2" t="s">
        <v>10</v>
      </c>
      <c r="B2" t="s">
        <v>10</v>
      </c>
    </row>
    <row r="3" spans="1:2" x14ac:dyDescent="0.2">
      <c r="A3" t="s">
        <v>11</v>
      </c>
    </row>
    <row r="5" spans="1:2" x14ac:dyDescent="0.2">
      <c r="A5" t="s">
        <v>10</v>
      </c>
    </row>
    <row r="6" spans="1:2" x14ac:dyDescent="0.2">
      <c r="A6" s="3" t="s">
        <v>13</v>
      </c>
    </row>
    <row r="7" spans="1:2" x14ac:dyDescent="0.2">
      <c r="A7" s="3" t="s">
        <v>12</v>
      </c>
    </row>
    <row r="8" spans="1:2" x14ac:dyDescent="0.2">
      <c r="A8" s="3" t="s">
        <v>14</v>
      </c>
    </row>
    <row r="9" spans="1:2" x14ac:dyDescent="0.2">
      <c r="A9" s="3"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CUA fees calculator</vt:lpstr>
      <vt:lpstr>Lists</vt:lpstr>
      <vt:lpstr>Activity</vt:lpstr>
      <vt:lpstr>'CUA fees calculator'!Print_Area</vt:lpstr>
    </vt:vector>
  </TitlesOfParts>
  <Company>Grand Teton National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kcanetta</dc:creator>
  <cp:lastModifiedBy>Hall, Brian M</cp:lastModifiedBy>
  <cp:lastPrinted>2019-09-05T18:51:56Z</cp:lastPrinted>
  <dcterms:created xsi:type="dcterms:W3CDTF">2009-07-27T15:42:42Z</dcterms:created>
  <dcterms:modified xsi:type="dcterms:W3CDTF">2023-01-11T15:16:01Z</dcterms:modified>
</cp:coreProperties>
</file>